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8_{3EB4DE9A-4284-4B4E-8B79-32D6F22D46CD}" xr6:coauthVersionLast="47" xr6:coauthVersionMax="47" xr10:uidLastSave="{00000000-0000-0000-0000-000000000000}"/>
  <bookViews>
    <workbookView xWindow="-103" yWindow="-103" windowWidth="16663" windowHeight="8743" xr2:uid="{7A11677B-A0F0-485D-BE8E-A82B96107F9D}"/>
  </bookViews>
  <sheets>
    <sheet name="Borehole BoQ" sheetId="10" r:id="rId1"/>
    <sheet name="Reservoir water tank" sheetId="11" r:id="rId2"/>
    <sheet name="Animal trough BoQs" sheetId="7" r:id="rId3"/>
    <sheet name="Solar System Installation" sheetId="3" r:id="rId4"/>
    <sheet name="Borehole summary sheet" sheetId="12" r:id="rId5"/>
  </sheets>
  <definedNames>
    <definedName name="_Toc452757528" localSheetId="2">#N/A</definedName>
    <definedName name="_Toc452757528" localSheetId="0">#N/A</definedName>
    <definedName name="_Toc452757528" localSheetId="1">#N/A</definedName>
    <definedName name="_xlnm.Print_Area" localSheetId="2">#N/A</definedName>
    <definedName name="_xlnm.Print_Area" localSheetId="0">#N/A</definedName>
    <definedName name="_xlnm.Print_Area" localSheetId="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0" l="1"/>
  <c r="G15" i="3"/>
  <c r="F10" i="7"/>
  <c r="F13" i="7"/>
  <c r="G13" i="3"/>
  <c r="G18" i="3"/>
  <c r="G14" i="3"/>
  <c r="G16" i="3"/>
  <c r="G17" i="3"/>
  <c r="G9" i="3"/>
  <c r="G10" i="3"/>
  <c r="G8" i="3"/>
  <c r="G11" i="3"/>
  <c r="G6" i="3"/>
  <c r="F9" i="11"/>
  <c r="D8" i="11"/>
  <c r="F8" i="11"/>
  <c r="F13" i="11"/>
  <c r="F12" i="11"/>
  <c r="F11" i="11"/>
  <c r="F10" i="11"/>
  <c r="F16" i="10"/>
  <c r="F15" i="10"/>
  <c r="F14" i="10"/>
  <c r="F12" i="10"/>
  <c r="F11" i="10"/>
  <c r="F10" i="10"/>
  <c r="F9" i="10"/>
  <c r="F8" i="10"/>
  <c r="F14" i="7"/>
  <c r="F12" i="7"/>
  <c r="F11" i="7"/>
  <c r="F9" i="7"/>
  <c r="F8" i="7"/>
  <c r="G19" i="3"/>
  <c r="G20" i="3"/>
  <c r="H13" i="12"/>
  <c r="F15" i="7"/>
  <c r="F16" i="7"/>
  <c r="H11" i="12"/>
  <c r="F14" i="11"/>
  <c r="H9" i="12"/>
  <c r="F18" i="10"/>
  <c r="H7" i="12"/>
  <c r="F15" i="12"/>
</calcChain>
</file>

<file path=xl/sharedStrings.xml><?xml version="1.0" encoding="utf-8"?>
<sst xmlns="http://schemas.openxmlformats.org/spreadsheetml/2006/main" count="135" uniqueCount="97">
  <si>
    <t xml:space="preserve">  </t>
  </si>
  <si>
    <t xml:space="preserve">Pcs </t>
  </si>
  <si>
    <t xml:space="preserve">Installation of rising main GI pipe 2” with all necessary fittings </t>
  </si>
  <si>
    <t xml:space="preserve">Well development </t>
  </si>
  <si>
    <t xml:space="preserve">Days </t>
  </si>
  <si>
    <t>#.</t>
  </si>
  <si>
    <t>Description of activity</t>
  </si>
  <si>
    <t>Unit</t>
  </si>
  <si>
    <t>QTY</t>
  </si>
  <si>
    <t>Rate in USD</t>
  </si>
  <si>
    <t>Amount in USD</t>
  </si>
  <si>
    <t>Item</t>
  </si>
  <si>
    <t>m</t>
  </si>
  <si>
    <t xml:space="preserve">Construct mass concrete of 1:2:4 mixing ratio for the head of wall 1 m above the ground  and cover the hole </t>
  </si>
  <si>
    <t>A.</t>
  </si>
  <si>
    <t>Borehole activities</t>
  </si>
  <si>
    <t>m³</t>
  </si>
  <si>
    <t xml:space="preserve">Construction of  external &amp; internal plastering, 25mm thick, for all constructed wall surfaces by cement / sand mix 1:5, with wood float finish. </t>
  </si>
  <si>
    <t>m²</t>
  </si>
  <si>
    <t>Sub structure works</t>
  </si>
  <si>
    <t>Apply two coats whitewashing paint to external wall surfaces of the animal trough</t>
  </si>
  <si>
    <t>Providing and installation of water resistant cables with required fittings such as insolation type etc.</t>
  </si>
  <si>
    <t>LS</t>
  </si>
  <si>
    <t>ITEM</t>
  </si>
  <si>
    <t>DESCRIPTION</t>
  </si>
  <si>
    <t>UNIT</t>
  </si>
  <si>
    <t>UNIT PRICE</t>
  </si>
  <si>
    <t>TOTAL in US$</t>
  </si>
  <si>
    <t>1.  </t>
  </si>
  <si>
    <t>Mobilization of staff, equipment and materials to site</t>
  </si>
  <si>
    <t>Main equipment (Supply and install)</t>
  </si>
  <si>
    <t>2.  </t>
  </si>
  <si>
    <t>No</t>
  </si>
  <si>
    <t>3.  </t>
  </si>
  <si>
    <t>4.  </t>
  </si>
  <si>
    <t>Accessories (supply and install)</t>
  </si>
  <si>
    <t>M</t>
  </si>
  <si>
    <t>B Meters DN40 water meter</t>
  </si>
  <si>
    <t>Installation charges.</t>
  </si>
  <si>
    <t>BOQ FOR THE REHABILITATION WORKS:</t>
  </si>
  <si>
    <t>E.</t>
  </si>
  <si>
    <t xml:space="preserve">Total for construction  of three animal trough </t>
  </si>
  <si>
    <t>Sno.</t>
  </si>
  <si>
    <t>Unit |Price</t>
  </si>
  <si>
    <t>Total  Price</t>
  </si>
  <si>
    <t>INSTALLATION OF SOLAR SYSTEM</t>
  </si>
  <si>
    <t xml:space="preserve"> </t>
  </si>
  <si>
    <t>GRAND TOTAL FOR REFURBISHMENT BoQs</t>
  </si>
  <si>
    <t>REFURBISHMENT BoQs SUMMARY</t>
  </si>
  <si>
    <t>Mobilization of plant and Equipment to the project site (s).Rate shall be inclusive of Demobilization after completion of the works.</t>
  </si>
  <si>
    <t>Electro-Mechanical Works</t>
  </si>
  <si>
    <t>Concrete water tank of 50m³ capacity</t>
  </si>
  <si>
    <t>Carefully strip off damaged internal &amp; external plastering, including preparing surfaces for new plastering and removal of surplus as directed by Engineer.</t>
  </si>
  <si>
    <t xml:space="preserve">Repair the damaged concrete structures at rounded animal water trough with special approved repair material, </t>
  </si>
  <si>
    <t>Supply and make two coats of  plaster 25 mm thick for the internal  walls and ceiling with cement sand mortar 1:3; all according to specification and the Engineer approval.</t>
  </si>
  <si>
    <t>Repair all damaged  UPVC pipes for water pipes from elevated water tank. The work include all tees, bends, and all required  fittings and accessories works as directed and approved by Engineer.</t>
  </si>
  <si>
    <t>Supply and apply minimum 2 coats of high quality colored emulsion resist weather  paint on the external &amp; internal walls,The price includes removal of the damaged old paint, surface preparations, all according to specifications and the  Engineer's  instructions.</t>
  </si>
  <si>
    <t xml:space="preserve">General cleaning for all broken stones, trees, sharps and other material/ cleaning inside the ground water tank all thrown stones, other unwanted materials inside as per instruction of Engineer,
 </t>
  </si>
  <si>
    <t xml:space="preserve">Total for rehabilitation of ground water tank of 50m³ capacity     </t>
  </si>
  <si>
    <t>REHABILITATION OF ANIMAL TROUGH</t>
  </si>
  <si>
    <t>Refurbishment of animal trough</t>
  </si>
  <si>
    <t>Refurbishment works</t>
  </si>
  <si>
    <t>General cleaning for all broken stones, trees, sharps and other material which are occupying the area where is going to be rehab animal trough</t>
  </si>
  <si>
    <t>Breaking and removing of damaged concrete pavement and preparing surfaces for new concrete casting as directed by Engineer.</t>
  </si>
  <si>
    <t>Mass concrete (1:3:6 mix ) in conc. floor slab 10cm thick and make it good level as per instruction by Engineer.</t>
  </si>
  <si>
    <t xml:space="preserve">Total for rehabilitation  of three animal trough, 1 camel, 2 sheap/goat.   </t>
  </si>
  <si>
    <t>Supply &amp; Install aluminum Roof Mounting Structure frames-Imported standard, solar panels support structure to safely carry all the solar panels strategic to the solar rays. Solar panels support structure, The price includes concrete foundations as per instruction by Engineer.</t>
  </si>
  <si>
    <t>Replacement of borehole down pipes,</t>
  </si>
  <si>
    <t>Bailing, pumping, pressurizing and recirculation techniques to open the aquifer and ensure smooth flow  of elevated water to the well.</t>
  </si>
  <si>
    <t xml:space="preserve">Allow a sum for testing and commissioning of the borehole equipping works </t>
  </si>
  <si>
    <t>Removal old concrete casting pavement around three animal trough with supply and casting new concrete floor 10cm thick the price includes all required materials BRC mash as per instruction of Engineer.</t>
  </si>
  <si>
    <t>ls</t>
  </si>
  <si>
    <t>Total for Borehole</t>
  </si>
  <si>
    <t>Lum</t>
  </si>
  <si>
    <t xml:space="preserve"> INVT On Grid Inverter 
(BG22KTR) EU Standard, Output Power:
 22000W, Output Voltage:
 380V AC, Warranty:  1 years </t>
  </si>
  <si>
    <t xml:space="preserve">Supply and install (Mono550w solar panel)
 16pcs per string , total 3 strings  Power: 550W
 Voltage: 49V, Weight:25KG 
Size:2265*1260*35mm, Application Class:  A 
Warranty:  5 years      </t>
  </si>
  <si>
    <t>Sub-total-1</t>
  </si>
  <si>
    <t xml:space="preserve">DC Combiner Box, 6 Input 1output                        
Warranty:  1 years </t>
  </si>
  <si>
    <t>PV Cable, PV 4 mm2</t>
  </si>
  <si>
    <t>Accessories,  Mc4, Cable tie, Autoswitch and etc.</t>
  </si>
  <si>
    <t>Sub-total-2</t>
  </si>
  <si>
    <t>#</t>
  </si>
  <si>
    <t xml:space="preserve">Visibility for both Donar logo and ADRA logo details will be shared during implementation, </t>
  </si>
  <si>
    <t>8  </t>
  </si>
  <si>
    <t>5 </t>
  </si>
  <si>
    <t xml:space="preserve">REHABILITATION OF GROUND WATER TANK </t>
  </si>
  <si>
    <t>Total const for One Boreholes</t>
  </si>
  <si>
    <t xml:space="preserve">     </t>
  </si>
  <si>
    <r>
      <t xml:space="preserve">Procure and install </t>
    </r>
    <r>
      <rPr>
        <sz val="11"/>
        <color indexed="10"/>
        <rFont val="Arial"/>
        <family val="2"/>
      </rPr>
      <t xml:space="preserve">atx </t>
    </r>
    <r>
      <rPr>
        <sz val="11"/>
        <color indexed="8"/>
        <rFont val="Arial"/>
        <family val="2"/>
      </rPr>
      <t xml:space="preserve"> 11kW  Submersible pump with 250m head   with water sensor.</t>
    </r>
  </si>
  <si>
    <t>REHABILITATION OF TWO BOREHOLES</t>
  </si>
  <si>
    <t>REHABILITATION OF SOLAR SYSTEM INSTALLATION</t>
  </si>
  <si>
    <t>Grand Total for two borehole pre-selected rehabilitation</t>
  </si>
  <si>
    <t xml:space="preserve">BOQ for rehabilitation of two borehole and related civil works in Kismayo District - Jubaland State of Somalia   </t>
  </si>
  <si>
    <t xml:space="preserve">BOQ for Rehabilitation of two borehole and related civil works in Kismayo District- Jubaland State            </t>
  </si>
  <si>
    <t xml:space="preserve">BOQ for Rehabilitation of two boreholes and related civil works in Kismayo - Jubaland State            </t>
  </si>
  <si>
    <t xml:space="preserve">BOQ for Rehabilitation of two borehole and related civil works in Kismayo - Jubaland State       </t>
  </si>
  <si>
    <t xml:space="preserve">BOQ for Rehabilitation of two borehole and related civil works in Kismayo- Jubaland State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</si>
</sst>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0" formatCode="_(&quot;$&quot;* #,##0.00_);_(&quot;$&quot;* \(#,##0.00\);_(&quot;$&quot;* &quot;-&quot;??_);_(@_)"/>
    <numFmt numFmtId="171" formatCode="_(* #,##0.00_);_(* \(#,##0.00\);_(* &quot;-&quot;??_);_(@_)"/>
  </numFmts>
  <fonts count="25" x14ac:knownFonts="1">
    <font>
      <sz val="11"/>
      <color theme="1"/>
      <name val="Calibri"/>
      <family val="2"/>
      <scheme val="minor"/>
    </font>
    <font>
      <sz val="10"/>
      <name val="Arial"/>
      <family val="2"/>
    </font>
    <font>
      <sz val="12"/>
      <color indexed="8"/>
      <name val="Times New Roman"/>
      <family val="1"/>
    </font>
    <font>
      <sz val="12"/>
      <name val="Times New Roman"/>
      <family val="1"/>
    </font>
    <font>
      <sz val="12"/>
      <color indexed="8"/>
      <name val="Times New Roman"/>
      <family val="1"/>
    </font>
    <font>
      <sz val="11"/>
      <color indexed="8"/>
      <name val="Arial"/>
      <family val="2"/>
    </font>
    <font>
      <b/>
      <sz val="11"/>
      <name val="Arial"/>
      <family val="2"/>
    </font>
    <font>
      <sz val="11"/>
      <color indexed="8"/>
      <name val="Arial"/>
      <family val="2"/>
    </font>
    <font>
      <sz val="11"/>
      <name val="Arial"/>
      <family val="2"/>
    </font>
    <font>
      <sz val="11"/>
      <color indexed="10"/>
      <name val="Arial"/>
      <family val="2"/>
    </font>
    <font>
      <sz val="11"/>
      <color theme="1"/>
      <name val="Calibri"/>
      <family val="2"/>
      <scheme val="minor"/>
    </font>
    <font>
      <sz val="10"/>
      <color theme="1"/>
      <name val="Calibri"/>
      <family val="2"/>
      <scheme val="minor"/>
    </font>
    <font>
      <sz val="12"/>
      <color rgb="FF000000"/>
      <name val="Times New Roman"/>
      <family val="1"/>
    </font>
    <font>
      <b/>
      <sz val="12"/>
      <color rgb="FF000000"/>
      <name val="Times New Roman"/>
      <family val="1"/>
    </font>
    <font>
      <sz val="12"/>
      <color theme="1"/>
      <name val="Times New Roman"/>
      <family val="1"/>
    </font>
    <font>
      <sz val="11"/>
      <color theme="1"/>
      <name val="Arial"/>
      <family val="2"/>
    </font>
    <font>
      <b/>
      <sz val="11"/>
      <color rgb="FF000000"/>
      <name val="Arial"/>
      <family val="2"/>
    </font>
    <font>
      <sz val="11"/>
      <color rgb="FF000000"/>
      <name val="Arial"/>
      <family val="2"/>
    </font>
    <font>
      <b/>
      <sz val="11"/>
      <color theme="1"/>
      <name val="Arial"/>
      <family val="2"/>
    </font>
    <font>
      <b/>
      <sz val="11"/>
      <color rgb="FF000000"/>
      <name val="Times New Roman"/>
      <family val="1"/>
    </font>
    <font>
      <sz val="12"/>
      <color rgb="FF000000"/>
      <name val="Arial"/>
      <family val="2"/>
    </font>
    <font>
      <sz val="12"/>
      <color theme="0"/>
      <name val="Arial"/>
      <family val="2"/>
    </font>
    <font>
      <b/>
      <sz val="12"/>
      <color rgb="FF000000"/>
      <name val="Arial"/>
      <family val="2"/>
    </font>
    <font>
      <b/>
      <sz val="11"/>
      <color theme="0"/>
      <name val="Arial"/>
      <family val="2"/>
    </font>
    <font>
      <b/>
      <sz val="12"/>
      <color theme="0"/>
      <name val="Arial"/>
      <family val="2"/>
    </font>
  </fonts>
  <fills count="12">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5">
    <xf numFmtId="0" fontId="0" fillId="0" borderId="0"/>
    <xf numFmtId="171" fontId="10" fillId="0" borderId="0" applyFont="0" applyFill="0" applyBorder="0" applyAlignment="0" applyProtection="0"/>
    <xf numFmtId="170" fontId="10" fillId="0" borderId="0" applyFont="0" applyFill="0" applyBorder="0" applyAlignment="0" applyProtection="0"/>
    <xf numFmtId="0" fontId="1" fillId="0" borderId="0"/>
    <xf numFmtId="0" fontId="1" fillId="0" borderId="0"/>
  </cellStyleXfs>
  <cellXfs count="191">
    <xf numFmtId="0" fontId="0" fillId="0" borderId="0" xfId="0"/>
    <xf numFmtId="0" fontId="0" fillId="0" borderId="0" xfId="0" applyAlignment="1">
      <alignment horizontal="center"/>
    </xf>
    <xf numFmtId="0" fontId="11" fillId="0" borderId="0" xfId="0" applyFont="1"/>
    <xf numFmtId="0" fontId="11" fillId="0" borderId="0" xfId="0" applyFont="1" applyAlignment="1">
      <alignment horizontal="center"/>
    </xf>
    <xf numFmtId="171" fontId="12" fillId="0" borderId="1" xfId="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4" fillId="0" borderId="1" xfId="3" applyFont="1" applyBorder="1" applyAlignment="1">
      <alignment horizontal="center" vertical="center"/>
    </xf>
    <xf numFmtId="2" fontId="4" fillId="0" borderId="1" xfId="3" applyNumberFormat="1" applyFont="1" applyFill="1" applyBorder="1" applyAlignment="1">
      <alignment horizontal="center" vertical="center"/>
    </xf>
    <xf numFmtId="0" fontId="14" fillId="0" borderId="1" xfId="0" applyFont="1" applyFill="1" applyBorder="1" applyAlignment="1">
      <alignment horizontal="center" vertical="center"/>
    </xf>
    <xf numFmtId="0" fontId="4" fillId="0" borderId="1" xfId="1" applyNumberFormat="1" applyFont="1" applyFill="1" applyBorder="1" applyAlignment="1">
      <alignment horizontal="center" vertical="center" wrapText="1"/>
    </xf>
    <xf numFmtId="0" fontId="4" fillId="0" borderId="1" xfId="3" applyFont="1" applyFill="1" applyBorder="1" applyAlignment="1">
      <alignment horizontal="center" vertical="center"/>
    </xf>
    <xf numFmtId="0" fontId="4" fillId="0" borderId="1" xfId="3" applyFont="1" applyFill="1" applyBorder="1" applyAlignment="1">
      <alignment horizontal="center" vertical="center" wrapText="1"/>
    </xf>
    <xf numFmtId="0" fontId="4" fillId="2" borderId="1" xfId="3" applyFont="1" applyFill="1" applyBorder="1" applyAlignment="1">
      <alignment horizontal="left" vertical="top" wrapText="1"/>
    </xf>
    <xf numFmtId="0" fontId="4" fillId="2" borderId="1" xfId="3" applyFont="1" applyFill="1" applyBorder="1" applyAlignment="1">
      <alignment horizontal="center" vertical="center"/>
    </xf>
    <xf numFmtId="0" fontId="3" fillId="0" borderId="1" xfId="3" applyFont="1" applyFill="1" applyBorder="1" applyAlignment="1">
      <alignment horizontal="center" vertical="center"/>
    </xf>
    <xf numFmtId="0" fontId="3" fillId="0" borderId="1" xfId="3" applyFont="1" applyFill="1" applyBorder="1" applyAlignment="1">
      <alignment horizontal="left" vertical="top" wrapText="1"/>
    </xf>
    <xf numFmtId="0" fontId="12" fillId="4" borderId="1" xfId="0" applyFont="1" applyFill="1" applyBorder="1" applyAlignment="1">
      <alignment horizontal="center" vertical="center" wrapText="1"/>
    </xf>
    <xf numFmtId="0" fontId="0" fillId="0" borderId="0" xfId="0" applyAlignment="1">
      <alignment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1" fillId="0" borderId="0" xfId="0" applyFont="1" applyAlignment="1">
      <alignment wrapText="1"/>
    </xf>
    <xf numFmtId="0" fontId="2" fillId="0" borderId="1" xfId="3" applyFont="1" applyBorder="1" applyAlignment="1">
      <alignment horizontal="left" vertical="top" wrapText="1"/>
    </xf>
    <xf numFmtId="0" fontId="15" fillId="3" borderId="1" xfId="0" applyFont="1" applyFill="1" applyBorder="1"/>
    <xf numFmtId="0" fontId="2" fillId="2" borderId="1" xfId="3" applyFont="1" applyFill="1" applyBorder="1" applyAlignment="1">
      <alignment horizontal="left" vertical="top" wrapText="1"/>
    </xf>
    <xf numFmtId="0" fontId="2" fillId="2" borderId="1" xfId="3" applyFont="1" applyFill="1" applyBorder="1" applyAlignment="1">
      <alignment horizontal="center" vertical="center"/>
    </xf>
    <xf numFmtId="170" fontId="13" fillId="4" borderId="1" xfId="2" applyFont="1" applyFill="1" applyBorder="1" applyAlignment="1">
      <alignment horizontal="center" vertical="center" wrapText="1"/>
    </xf>
    <xf numFmtId="170" fontId="13" fillId="3" borderId="1" xfId="2"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top" wrapText="1"/>
    </xf>
    <xf numFmtId="171" fontId="17" fillId="0" borderId="1" xfId="1" applyFont="1" applyFill="1" applyBorder="1" applyAlignment="1">
      <alignment horizontal="center" vertical="center" wrapText="1"/>
    </xf>
    <xf numFmtId="0" fontId="17" fillId="3" borderId="1" xfId="0" applyFont="1" applyFill="1" applyBorder="1" applyAlignment="1">
      <alignment horizontal="center" vertical="center" wrapText="1"/>
    </xf>
    <xf numFmtId="170" fontId="16" fillId="3" borderId="1" xfId="2" applyFont="1" applyFill="1" applyBorder="1" applyAlignment="1">
      <alignment horizontal="center" vertical="center" wrapText="1"/>
    </xf>
    <xf numFmtId="0" fontId="16" fillId="5" borderId="1" xfId="0" applyFont="1" applyFill="1" applyBorder="1" applyAlignment="1">
      <alignment horizontal="center" vertical="center" wrapText="1"/>
    </xf>
    <xf numFmtId="0" fontId="8" fillId="0" borderId="1" xfId="3" applyFont="1" applyFill="1" applyBorder="1" applyAlignment="1">
      <alignment horizontal="left" vertical="top" wrapText="1"/>
    </xf>
    <xf numFmtId="0" fontId="8" fillId="0" borderId="1" xfId="3" applyFont="1" applyFill="1" applyBorder="1" applyAlignment="1">
      <alignment horizontal="center" vertical="center"/>
    </xf>
    <xf numFmtId="0" fontId="5" fillId="0" borderId="1" xfId="3" applyFont="1" applyFill="1" applyBorder="1" applyAlignment="1">
      <alignment horizontal="center" vertical="center"/>
    </xf>
    <xf numFmtId="0" fontId="8" fillId="0" borderId="1" xfId="3" applyFont="1" applyFill="1" applyBorder="1" applyAlignment="1">
      <alignment horizontal="left" vertical="center" wrapText="1"/>
    </xf>
    <xf numFmtId="0" fontId="5" fillId="0" borderId="1" xfId="3" applyFont="1" applyBorder="1" applyAlignment="1">
      <alignment horizontal="left" vertical="top" wrapText="1"/>
    </xf>
    <xf numFmtId="0" fontId="5" fillId="0" borderId="1" xfId="3" applyFont="1" applyBorder="1" applyAlignment="1">
      <alignment horizontal="center" vertical="center"/>
    </xf>
    <xf numFmtId="2" fontId="5" fillId="0" borderId="1" xfId="3" applyNumberFormat="1" applyFont="1" applyFill="1" applyBorder="1" applyAlignment="1">
      <alignment horizontal="center" vertical="center"/>
    </xf>
    <xf numFmtId="0" fontId="15" fillId="0" borderId="1" xfId="0" applyFont="1" applyFill="1" applyBorder="1" applyAlignment="1">
      <alignment horizontal="center" vertical="center"/>
    </xf>
    <xf numFmtId="0" fontId="5" fillId="0" borderId="1" xfId="1" applyNumberFormat="1" applyFont="1" applyFill="1" applyBorder="1" applyAlignment="1">
      <alignment horizontal="center" vertical="center" wrapText="1"/>
    </xf>
    <xf numFmtId="171" fontId="16" fillId="3" borderId="1" xfId="1"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3" fillId="5" borderId="1" xfId="0" applyFont="1" applyFill="1" applyBorder="1" applyAlignment="1">
      <alignment horizontal="center" vertical="center" wrapText="1"/>
    </xf>
    <xf numFmtId="171" fontId="12" fillId="5" borderId="1" xfId="1" applyFont="1" applyFill="1" applyBorder="1" applyAlignment="1">
      <alignment horizontal="center" vertical="center" wrapText="1"/>
    </xf>
    <xf numFmtId="0" fontId="18" fillId="6" borderId="1" xfId="0" applyFont="1" applyFill="1" applyBorder="1" applyAlignment="1">
      <alignment vertical="center" wrapText="1"/>
    </xf>
    <xf numFmtId="0" fontId="19" fillId="5" borderId="2" xfId="0" applyFont="1" applyFill="1" applyBorder="1" applyAlignment="1">
      <alignment horizontal="center" vertical="center" wrapText="1"/>
    </xf>
    <xf numFmtId="0" fontId="18" fillId="5" borderId="1" xfId="0" applyFont="1" applyFill="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justify" vertical="center"/>
    </xf>
    <xf numFmtId="3" fontId="15" fillId="0" borderId="1" xfId="0" applyNumberFormat="1" applyFont="1" applyBorder="1" applyAlignment="1">
      <alignment horizontal="right" vertical="center"/>
    </xf>
    <xf numFmtId="0" fontId="0" fillId="0" borderId="0" xfId="0" applyFont="1"/>
    <xf numFmtId="0" fontId="19" fillId="5" borderId="3" xfId="0" applyFont="1" applyFill="1" applyBorder="1" applyAlignment="1">
      <alignment horizontal="center" vertical="center" wrapText="1"/>
    </xf>
    <xf numFmtId="4" fontId="15" fillId="0" borderId="1" xfId="0" applyNumberFormat="1" applyFont="1" applyBorder="1" applyAlignment="1">
      <alignment horizontal="right" vertical="center"/>
    </xf>
    <xf numFmtId="0" fontId="18" fillId="0" borderId="1" xfId="0" applyFont="1" applyBorder="1" applyAlignment="1">
      <alignment vertical="center"/>
    </xf>
    <xf numFmtId="0" fontId="5" fillId="0" borderId="1" xfId="0" applyFont="1" applyBorder="1" applyAlignment="1">
      <alignment horizontal="justify" vertical="center" wrapText="1"/>
    </xf>
    <xf numFmtId="0" fontId="15" fillId="0" borderId="1" xfId="0" applyFont="1" applyBorder="1" applyAlignment="1">
      <alignment horizontal="justify" vertical="center" wrapText="1"/>
    </xf>
    <xf numFmtId="0" fontId="15" fillId="0" borderId="1" xfId="0" applyFont="1" applyBorder="1" applyAlignment="1">
      <alignment horizontal="right" vertical="center"/>
    </xf>
    <xf numFmtId="0" fontId="15" fillId="7" borderId="2" xfId="0" applyFont="1" applyFill="1" applyBorder="1" applyAlignment="1">
      <alignment horizontal="center" vertical="center"/>
    </xf>
    <xf numFmtId="4" fontId="15" fillId="7" borderId="1" xfId="0" applyNumberFormat="1" applyFont="1" applyFill="1" applyBorder="1" applyAlignment="1">
      <alignment horizontal="right" vertical="center"/>
    </xf>
    <xf numFmtId="0" fontId="15" fillId="0" borderId="1" xfId="0" applyFont="1" applyBorder="1" applyAlignment="1">
      <alignment horizontal="left" vertical="top"/>
    </xf>
    <xf numFmtId="0" fontId="15" fillId="7" borderId="1" xfId="0" applyFont="1" applyFill="1" applyBorder="1" applyAlignment="1">
      <alignment horizontal="center" vertical="center"/>
    </xf>
    <xf numFmtId="170" fontId="18" fillId="3" borderId="1" xfId="2" applyFont="1" applyFill="1" applyBorder="1"/>
    <xf numFmtId="0" fontId="0" fillId="0" borderId="0" xfId="0" applyFont="1" applyAlignment="1"/>
    <xf numFmtId="0" fontId="18" fillId="7" borderId="2" xfId="0" applyFont="1" applyFill="1" applyBorder="1" applyAlignment="1">
      <alignment vertical="center"/>
    </xf>
    <xf numFmtId="0" fontId="18" fillId="7" borderId="4" xfId="0" applyFont="1" applyFill="1" applyBorder="1" applyAlignment="1">
      <alignment vertical="center"/>
    </xf>
    <xf numFmtId="0" fontId="18" fillId="7" borderId="1" xfId="0" applyFont="1" applyFill="1" applyBorder="1" applyAlignment="1">
      <alignment horizontal="center" vertical="center"/>
    </xf>
    <xf numFmtId="4" fontId="18" fillId="7" borderId="1" xfId="0" applyNumberFormat="1" applyFont="1" applyFill="1" applyBorder="1" applyAlignment="1">
      <alignment horizontal="right" vertical="center"/>
    </xf>
    <xf numFmtId="0" fontId="6" fillId="0" borderId="1" xfId="0" applyFont="1" applyFill="1" applyBorder="1" applyAlignment="1">
      <alignment horizontal="center" vertical="center" wrapText="1"/>
    </xf>
    <xf numFmtId="0" fontId="16" fillId="3" borderId="2" xfId="0" applyFont="1" applyFill="1" applyBorder="1" applyAlignment="1">
      <alignment horizontal="left" vertical="top" wrapText="1"/>
    </xf>
    <xf numFmtId="0" fontId="16" fillId="3" borderId="4" xfId="0" applyFont="1" applyFill="1" applyBorder="1" applyAlignment="1">
      <alignment horizontal="left" vertical="top" wrapText="1"/>
    </xf>
    <xf numFmtId="0" fontId="16" fillId="3" borderId="3" xfId="0" applyFont="1" applyFill="1" applyBorder="1" applyAlignment="1">
      <alignment horizontal="left" vertical="top" wrapText="1"/>
    </xf>
    <xf numFmtId="0" fontId="20" fillId="0" borderId="1" xfId="0" applyFont="1" applyBorder="1" applyAlignment="1">
      <alignment horizontal="center" vertical="center" wrapText="1"/>
    </xf>
    <xf numFmtId="0" fontId="16" fillId="8" borderId="21" xfId="0" applyFont="1" applyFill="1" applyBorder="1" applyAlignment="1">
      <alignment horizontal="center" vertical="center" wrapText="1"/>
    </xf>
    <xf numFmtId="0" fontId="16" fillId="8" borderId="0" xfId="0" applyFont="1" applyFill="1" applyBorder="1" applyAlignment="1">
      <alignment horizontal="center" vertical="center" wrapText="1"/>
    </xf>
    <xf numFmtId="0" fontId="16" fillId="8" borderId="22"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21" fillId="9" borderId="5" xfId="0" applyFont="1" applyFill="1" applyBorder="1" applyAlignment="1">
      <alignment horizontal="center" vertical="center" wrapText="1"/>
    </xf>
    <xf numFmtId="0" fontId="16" fillId="8" borderId="23" xfId="0" applyFont="1" applyFill="1" applyBorder="1" applyAlignment="1">
      <alignment horizontal="center" vertical="center" wrapText="1"/>
    </xf>
    <xf numFmtId="0" fontId="16" fillId="8" borderId="24" xfId="0" applyFont="1" applyFill="1" applyBorder="1" applyAlignment="1">
      <alignment horizontal="center" vertical="center" wrapText="1"/>
    </xf>
    <xf numFmtId="0" fontId="16" fillId="8" borderId="25" xfId="0" applyFont="1" applyFill="1" applyBorder="1" applyAlignment="1">
      <alignment horizontal="center" vertical="center"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6" fillId="3" borderId="2"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22" fillId="10" borderId="2" xfId="0" applyFont="1" applyFill="1" applyBorder="1" applyAlignment="1">
      <alignment horizontal="center" vertical="center" wrapText="1"/>
    </xf>
    <xf numFmtId="0" fontId="22" fillId="10" borderId="4"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16" fillId="0" borderId="2" xfId="0" applyFont="1" applyFill="1" applyBorder="1" applyAlignment="1">
      <alignment horizontal="center" vertical="top" wrapText="1"/>
    </xf>
    <xf numFmtId="0" fontId="16" fillId="0" borderId="4" xfId="0" applyFont="1" applyFill="1" applyBorder="1" applyAlignment="1">
      <alignment horizontal="center" vertical="top" wrapText="1"/>
    </xf>
    <xf numFmtId="0" fontId="16" fillId="0" borderId="3" xfId="0" applyFont="1" applyFill="1" applyBorder="1" applyAlignment="1">
      <alignment horizontal="center" vertical="top" wrapText="1"/>
    </xf>
    <xf numFmtId="0" fontId="23" fillId="9" borderId="26" xfId="0" applyFont="1" applyFill="1" applyBorder="1" applyAlignment="1">
      <alignment horizontal="center" vertical="center" wrapText="1"/>
    </xf>
    <xf numFmtId="0" fontId="23" fillId="9" borderId="27" xfId="0" applyFont="1" applyFill="1" applyBorder="1" applyAlignment="1">
      <alignment horizontal="center" vertical="center" wrapText="1"/>
    </xf>
    <xf numFmtId="0" fontId="23" fillId="9" borderId="28" xfId="0" applyFont="1" applyFill="1" applyBorder="1" applyAlignment="1">
      <alignment horizontal="center" vertical="center" wrapText="1"/>
    </xf>
    <xf numFmtId="0" fontId="13" fillId="4" borderId="2"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24" fillId="9" borderId="23" xfId="0" applyFont="1" applyFill="1" applyBorder="1" applyAlignment="1">
      <alignment horizontal="center" vertical="center" wrapText="1"/>
    </xf>
    <xf numFmtId="0" fontId="24" fillId="9" borderId="24" xfId="0" applyFont="1" applyFill="1" applyBorder="1" applyAlignment="1">
      <alignment horizontal="center" vertical="center" wrapText="1"/>
    </xf>
    <xf numFmtId="0" fontId="24" fillId="9" borderId="25" xfId="0" applyFont="1" applyFill="1" applyBorder="1" applyAlignment="1">
      <alignment horizontal="center" vertical="center" wrapText="1"/>
    </xf>
    <xf numFmtId="0" fontId="13" fillId="3" borderId="2"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3" fillId="5" borderId="2"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0" borderId="2" xfId="0" applyFont="1" applyFill="1" applyBorder="1" applyAlignment="1">
      <alignment horizontal="center" vertical="top" wrapText="1"/>
    </xf>
    <xf numFmtId="0" fontId="13" fillId="0" borderId="4" xfId="0" applyFont="1" applyFill="1" applyBorder="1" applyAlignment="1">
      <alignment horizontal="center" vertical="top" wrapText="1"/>
    </xf>
    <xf numFmtId="0" fontId="13" fillId="0" borderId="3" xfId="0" applyFont="1" applyFill="1" applyBorder="1" applyAlignment="1">
      <alignment horizontal="center" vertical="top" wrapText="1"/>
    </xf>
    <xf numFmtId="0" fontId="18" fillId="3" borderId="2" xfId="0" applyFont="1" applyFill="1" applyBorder="1" applyAlignment="1">
      <alignment horizontal="left"/>
    </xf>
    <xf numFmtId="0" fontId="18" fillId="3" borderId="4" xfId="0" applyFont="1" applyFill="1" applyBorder="1" applyAlignment="1">
      <alignment horizontal="left"/>
    </xf>
    <xf numFmtId="0" fontId="18" fillId="3" borderId="3" xfId="0" applyFont="1" applyFill="1" applyBorder="1" applyAlignment="1">
      <alignment horizontal="left"/>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9" fillId="5" borderId="4" xfId="0" applyFont="1" applyFill="1" applyBorder="1" applyAlignment="1">
      <alignment horizontal="center" vertical="center" wrapText="1"/>
    </xf>
    <xf numFmtId="0" fontId="23" fillId="9" borderId="23" xfId="0" applyFont="1" applyFill="1" applyBorder="1" applyAlignment="1">
      <alignment horizontal="center" vertical="center" wrapText="1"/>
    </xf>
    <xf numFmtId="0" fontId="23" fillId="9" borderId="24" xfId="0" applyFont="1" applyFill="1" applyBorder="1" applyAlignment="1">
      <alignment horizontal="center" vertical="center" wrapText="1"/>
    </xf>
    <xf numFmtId="0" fontId="23" fillId="9" borderId="25" xfId="0" applyFont="1" applyFill="1" applyBorder="1" applyAlignment="1">
      <alignment horizontal="center" vertical="center" wrapText="1"/>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8" fillId="0" borderId="3" xfId="0" applyFont="1" applyBorder="1" applyAlignment="1">
      <alignment horizontal="center" vertical="center"/>
    </xf>
    <xf numFmtId="0" fontId="15" fillId="7" borderId="4" xfId="0" applyFont="1" applyFill="1" applyBorder="1" applyAlignment="1">
      <alignment horizontal="left" vertical="top"/>
    </xf>
    <xf numFmtId="0" fontId="15" fillId="7" borderId="3" xfId="0" applyFont="1" applyFill="1" applyBorder="1" applyAlignment="1">
      <alignment horizontal="left" vertical="top"/>
    </xf>
    <xf numFmtId="0" fontId="15" fillId="7" borderId="2" xfId="0" applyFont="1" applyFill="1" applyBorder="1" applyAlignment="1">
      <alignment horizontal="left" vertical="center"/>
    </xf>
    <xf numFmtId="0" fontId="15" fillId="7" borderId="4" xfId="0" applyFont="1" applyFill="1" applyBorder="1" applyAlignment="1">
      <alignment horizontal="left" vertical="center"/>
    </xf>
    <xf numFmtId="0" fontId="15" fillId="7" borderId="3" xfId="0" applyFont="1" applyFill="1" applyBorder="1" applyAlignment="1">
      <alignment horizontal="left" vertical="center"/>
    </xf>
    <xf numFmtId="0" fontId="15" fillId="0" borderId="3" xfId="0" applyFont="1" applyBorder="1" applyAlignment="1">
      <alignment horizontal="left"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2" fontId="15" fillId="0" borderId="1" xfId="2" applyNumberFormat="1" applyFont="1" applyBorder="1" applyAlignment="1">
      <alignment horizontal="center" vertical="center"/>
    </xf>
    <xf numFmtId="0" fontId="0" fillId="0" borderId="0" xfId="0" applyAlignment="1">
      <alignment horizontal="center"/>
    </xf>
    <xf numFmtId="0" fontId="15" fillId="0" borderId="1" xfId="0" applyFont="1" applyBorder="1" applyAlignment="1">
      <alignment horizontal="center"/>
    </xf>
    <xf numFmtId="0" fontId="15" fillId="0" borderId="15" xfId="0" applyFont="1" applyBorder="1" applyAlignment="1">
      <alignment horizontal="left" vertical="center" wrapText="1"/>
    </xf>
    <xf numFmtId="0" fontId="15" fillId="0" borderId="9" xfId="0" applyFont="1" applyBorder="1" applyAlignment="1">
      <alignment horizontal="left" vertical="center"/>
    </xf>
    <xf numFmtId="0" fontId="15" fillId="0" borderId="20" xfId="0" applyFont="1" applyBorder="1" applyAlignment="1">
      <alignment horizontal="left" vertical="center"/>
    </xf>
    <xf numFmtId="2" fontId="15" fillId="0" borderId="9" xfId="2" applyNumberFormat="1" applyFont="1" applyBorder="1" applyAlignment="1">
      <alignment horizontal="center" vertical="center"/>
    </xf>
    <xf numFmtId="171" fontId="15" fillId="0" borderId="9" xfId="1" applyFont="1" applyBorder="1" applyAlignment="1">
      <alignment horizontal="center" vertical="center"/>
    </xf>
    <xf numFmtId="171" fontId="15" fillId="0" borderId="1" xfId="1" applyFont="1" applyBorder="1" applyAlignment="1">
      <alignment horizontal="center" vertical="center"/>
    </xf>
    <xf numFmtId="0" fontId="15" fillId="11" borderId="1" xfId="0" applyFont="1" applyFill="1" applyBorder="1" applyAlignment="1">
      <alignment horizontal="center"/>
    </xf>
    <xf numFmtId="0" fontId="18" fillId="11" borderId="6" xfId="0" applyFont="1" applyFill="1" applyBorder="1" applyAlignment="1">
      <alignment horizontal="center" vertical="center"/>
    </xf>
    <xf numFmtId="0" fontId="18" fillId="11" borderId="7" xfId="0" applyFont="1" applyFill="1" applyBorder="1" applyAlignment="1">
      <alignment horizontal="center" vertical="center"/>
    </xf>
    <xf numFmtId="0" fontId="18" fillId="11" borderId="0" xfId="0" applyFont="1" applyFill="1" applyBorder="1" applyAlignment="1">
      <alignment horizontal="center" vertical="center"/>
    </xf>
    <xf numFmtId="0" fontId="18" fillId="11" borderId="8" xfId="0" applyFont="1" applyFill="1" applyBorder="1" applyAlignment="1">
      <alignment horizontal="center" vertical="center"/>
    </xf>
    <xf numFmtId="0" fontId="18" fillId="11" borderId="10" xfId="0" applyFont="1" applyFill="1" applyBorder="1" applyAlignment="1">
      <alignment horizontal="center" vertical="center"/>
    </xf>
    <xf numFmtId="0" fontId="18" fillId="11" borderId="11" xfId="0" applyFont="1" applyFill="1" applyBorder="1" applyAlignment="1">
      <alignment horizontal="center" vertical="center"/>
    </xf>
    <xf numFmtId="170" fontId="15" fillId="0" borderId="12" xfId="2" applyFont="1" applyBorder="1" applyAlignment="1">
      <alignment horizontal="center" vertical="center"/>
    </xf>
    <xf numFmtId="170" fontId="15" fillId="0" borderId="9" xfId="2" applyFont="1" applyBorder="1" applyAlignment="1">
      <alignment horizontal="center" vertical="center"/>
    </xf>
    <xf numFmtId="171" fontId="15" fillId="0" borderId="12" xfId="1" applyFont="1" applyBorder="1" applyAlignment="1">
      <alignment horizontal="center" vertical="center"/>
    </xf>
    <xf numFmtId="2" fontId="15" fillId="0" borderId="12" xfId="2" applyNumberFormat="1" applyFont="1" applyBorder="1" applyAlignment="1">
      <alignment horizontal="center" vertical="center"/>
    </xf>
    <xf numFmtId="0" fontId="15" fillId="0" borderId="5" xfId="0" applyFont="1" applyBorder="1" applyAlignment="1">
      <alignment horizontal="left"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5" fillId="0" borderId="15" xfId="0" applyFont="1" applyBorder="1" applyAlignment="1">
      <alignment horizontal="left" vertical="center"/>
    </xf>
    <xf numFmtId="170" fontId="18" fillId="11" borderId="16" xfId="0" applyNumberFormat="1" applyFont="1" applyFill="1" applyBorder="1" applyAlignment="1">
      <alignment horizontal="center" vertical="center"/>
    </xf>
    <xf numFmtId="170" fontId="18" fillId="11" borderId="5" xfId="0" applyNumberFormat="1" applyFont="1" applyFill="1" applyBorder="1" applyAlignment="1">
      <alignment horizontal="center" vertical="center"/>
    </xf>
    <xf numFmtId="170" fontId="18" fillId="11" borderId="17" xfId="0" applyNumberFormat="1" applyFont="1" applyFill="1" applyBorder="1" applyAlignment="1">
      <alignment horizontal="center" vertical="center"/>
    </xf>
    <xf numFmtId="170" fontId="18" fillId="11" borderId="18" xfId="0" applyNumberFormat="1" applyFont="1" applyFill="1" applyBorder="1" applyAlignment="1">
      <alignment horizontal="center" vertical="center"/>
    </xf>
    <xf numFmtId="170" fontId="18" fillId="11" borderId="0" xfId="0" applyNumberFormat="1" applyFont="1" applyFill="1" applyBorder="1" applyAlignment="1">
      <alignment horizontal="center" vertical="center"/>
    </xf>
    <xf numFmtId="170" fontId="18" fillId="11" borderId="8" xfId="0" applyNumberFormat="1" applyFont="1" applyFill="1" applyBorder="1" applyAlignment="1">
      <alignment horizontal="center" vertical="center"/>
    </xf>
    <xf numFmtId="170" fontId="18" fillId="11" borderId="19" xfId="0" applyNumberFormat="1" applyFont="1" applyFill="1" applyBorder="1" applyAlignment="1">
      <alignment horizontal="center" vertical="center"/>
    </xf>
    <xf numFmtId="170" fontId="18" fillId="11" borderId="10" xfId="0" applyNumberFormat="1" applyFont="1" applyFill="1" applyBorder="1" applyAlignment="1">
      <alignment horizontal="center" vertical="center"/>
    </xf>
    <xf numFmtId="170" fontId="18" fillId="11" borderId="11" xfId="0" applyNumberFormat="1" applyFont="1" applyFill="1" applyBorder="1" applyAlignment="1">
      <alignment horizontal="center" vertical="center"/>
    </xf>
    <xf numFmtId="170" fontId="15" fillId="0" borderId="1" xfId="2" applyFont="1" applyBorder="1" applyAlignment="1">
      <alignment horizontal="center" vertical="center"/>
    </xf>
    <xf numFmtId="0" fontId="23" fillId="9" borderId="6" xfId="0" applyFont="1" applyFill="1" applyBorder="1" applyAlignment="1">
      <alignment horizontal="center" vertical="center"/>
    </xf>
    <xf numFmtId="0" fontId="23" fillId="9" borderId="7" xfId="0" applyFont="1" applyFill="1" applyBorder="1" applyAlignment="1">
      <alignment horizontal="center" vertical="center"/>
    </xf>
    <xf numFmtId="0" fontId="23" fillId="9" borderId="0" xfId="0" applyFont="1" applyFill="1" applyBorder="1" applyAlignment="1">
      <alignment horizontal="center" vertical="center"/>
    </xf>
    <xf numFmtId="0" fontId="23" fillId="9" borderId="8" xfId="0" applyFont="1" applyFill="1" applyBorder="1" applyAlignment="1">
      <alignment horizontal="center" vertical="center"/>
    </xf>
    <xf numFmtId="0" fontId="18" fillId="6" borderId="6"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8" fillId="6" borderId="0" xfId="0" applyFont="1" applyFill="1" applyBorder="1" applyAlignment="1">
      <alignment horizontal="center" vertical="center" wrapText="1"/>
    </xf>
    <xf numFmtId="0" fontId="18" fillId="6" borderId="8" xfId="0" applyFont="1" applyFill="1" applyBorder="1" applyAlignment="1">
      <alignment horizontal="center" vertical="center" wrapText="1"/>
    </xf>
    <xf numFmtId="0" fontId="18" fillId="6" borderId="1" xfId="0" applyFont="1" applyFill="1" applyBorder="1" applyAlignment="1">
      <alignment horizontal="center" vertical="center" wrapText="1"/>
    </xf>
  </cellXfs>
  <cellStyles count="5">
    <cellStyle name="Comma" xfId="1" builtinId="3"/>
    <cellStyle name="Currency" xfId="2" builtinId="4"/>
    <cellStyle name="Normal" xfId="0" builtinId="0"/>
    <cellStyle name="Normal 2" xfId="3" xr:uid="{4C3E891A-BFFD-48F0-9252-3C459A073FD3}"/>
    <cellStyle name="Normal 2 2" xfId="4" xr:uid="{0B908813-FFE2-4215-8E93-832B5EB4CA0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359229</xdr:colOff>
      <xdr:row>1</xdr:row>
      <xdr:rowOff>0</xdr:rowOff>
    </xdr:from>
    <xdr:to>
      <xdr:col>5</xdr:col>
      <xdr:colOff>914400</xdr:colOff>
      <xdr:row>1</xdr:row>
      <xdr:rowOff>473529</xdr:rowOff>
    </xdr:to>
    <xdr:pic>
      <xdr:nvPicPr>
        <xdr:cNvPr id="2101" name="Picture 2">
          <a:extLst>
            <a:ext uri="{FF2B5EF4-FFF2-40B4-BE49-F238E27FC236}">
              <a16:creationId xmlns:a16="http://schemas.microsoft.com/office/drawing/2014/main" id="{F4E1AEC1-72B2-6770-7002-2CDC2BC942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51171" y="38100"/>
          <a:ext cx="555172" cy="473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2618014</xdr:colOff>
      <xdr:row>1</xdr:row>
      <xdr:rowOff>21771</xdr:rowOff>
    </xdr:from>
    <xdr:to>
      <xdr:col>2</xdr:col>
      <xdr:colOff>146957</xdr:colOff>
      <xdr:row>2</xdr:row>
      <xdr:rowOff>0</xdr:rowOff>
    </xdr:to>
    <xdr:pic>
      <xdr:nvPicPr>
        <xdr:cNvPr id="2102" name="Picture 1">
          <a:extLst>
            <a:ext uri="{FF2B5EF4-FFF2-40B4-BE49-F238E27FC236}">
              <a16:creationId xmlns:a16="http://schemas.microsoft.com/office/drawing/2014/main" id="{27FC679A-5CC7-81CC-0A5B-C9B10398EC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71157" y="59871"/>
          <a:ext cx="658586" cy="478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32657</xdr:rowOff>
    </xdr:from>
    <xdr:to>
      <xdr:col>0</xdr:col>
      <xdr:colOff>593271</xdr:colOff>
      <xdr:row>1</xdr:row>
      <xdr:rowOff>473529</xdr:rowOff>
    </xdr:to>
    <xdr:pic>
      <xdr:nvPicPr>
        <xdr:cNvPr id="2103" name="Picture 2" descr="EU-flag">
          <a:extLst>
            <a:ext uri="{FF2B5EF4-FFF2-40B4-BE49-F238E27FC236}">
              <a16:creationId xmlns:a16="http://schemas.microsoft.com/office/drawing/2014/main" id="{2F738D72-4EBC-A395-9FBF-363E723ADD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0757"/>
          <a:ext cx="593271" cy="4408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533400</xdr:colOff>
      <xdr:row>0</xdr:row>
      <xdr:rowOff>0</xdr:rowOff>
    </xdr:from>
    <xdr:to>
      <xdr:col>5</xdr:col>
      <xdr:colOff>1045029</xdr:colOff>
      <xdr:row>0</xdr:row>
      <xdr:rowOff>446314</xdr:rowOff>
    </xdr:to>
    <xdr:pic>
      <xdr:nvPicPr>
        <xdr:cNvPr id="3125" name="Picture 1">
          <a:extLst>
            <a:ext uri="{FF2B5EF4-FFF2-40B4-BE49-F238E27FC236}">
              <a16:creationId xmlns:a16="http://schemas.microsoft.com/office/drawing/2014/main" id="{6041581C-6C4F-67BB-63FA-10A4C322C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8657" y="0"/>
          <a:ext cx="511629" cy="4463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2579914</xdr:colOff>
      <xdr:row>0</xdr:row>
      <xdr:rowOff>16329</xdr:rowOff>
    </xdr:from>
    <xdr:to>
      <xdr:col>2</xdr:col>
      <xdr:colOff>65314</xdr:colOff>
      <xdr:row>0</xdr:row>
      <xdr:rowOff>451757</xdr:rowOff>
    </xdr:to>
    <xdr:pic>
      <xdr:nvPicPr>
        <xdr:cNvPr id="3126" name="Picture 1">
          <a:extLst>
            <a:ext uri="{FF2B5EF4-FFF2-40B4-BE49-F238E27FC236}">
              <a16:creationId xmlns:a16="http://schemas.microsoft.com/office/drawing/2014/main" id="{A95795DA-0B08-299E-8C98-F3C3170926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2557" y="16329"/>
          <a:ext cx="615043" cy="4354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108857</xdr:colOff>
      <xdr:row>0</xdr:row>
      <xdr:rowOff>446314</xdr:rowOff>
    </xdr:to>
    <xdr:pic>
      <xdr:nvPicPr>
        <xdr:cNvPr id="3127" name="Picture 2">
          <a:extLst>
            <a:ext uri="{FF2B5EF4-FFF2-40B4-BE49-F238E27FC236}">
              <a16:creationId xmlns:a16="http://schemas.microsoft.com/office/drawing/2014/main" id="{C4E82C87-54B4-8F90-83AC-0DC2A0D56A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571500" cy="4463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745671</xdr:colOff>
      <xdr:row>0</xdr:row>
      <xdr:rowOff>0</xdr:rowOff>
    </xdr:from>
    <xdr:to>
      <xdr:col>5</xdr:col>
      <xdr:colOff>1257300</xdr:colOff>
      <xdr:row>0</xdr:row>
      <xdr:rowOff>435429</xdr:rowOff>
    </xdr:to>
    <xdr:pic>
      <xdr:nvPicPr>
        <xdr:cNvPr id="5173" name="Picture 1">
          <a:extLst>
            <a:ext uri="{FF2B5EF4-FFF2-40B4-BE49-F238E27FC236}">
              <a16:creationId xmlns:a16="http://schemas.microsoft.com/office/drawing/2014/main" id="{D35FBF97-0311-89A3-5DC7-5C6C4255F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7357" y="0"/>
          <a:ext cx="511629" cy="435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141514</xdr:colOff>
      <xdr:row>0</xdr:row>
      <xdr:rowOff>446314</xdr:rowOff>
    </xdr:to>
    <xdr:pic>
      <xdr:nvPicPr>
        <xdr:cNvPr id="5174" name="Picture 1">
          <a:extLst>
            <a:ext uri="{FF2B5EF4-FFF2-40B4-BE49-F238E27FC236}">
              <a16:creationId xmlns:a16="http://schemas.microsoft.com/office/drawing/2014/main" id="{9A810734-FEDD-4D35-7117-6D7F9ADA4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571500" cy="4463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3026229</xdr:colOff>
      <xdr:row>0</xdr:row>
      <xdr:rowOff>0</xdr:rowOff>
    </xdr:from>
    <xdr:to>
      <xdr:col>2</xdr:col>
      <xdr:colOff>174171</xdr:colOff>
      <xdr:row>0</xdr:row>
      <xdr:rowOff>435429</xdr:rowOff>
    </xdr:to>
    <xdr:pic>
      <xdr:nvPicPr>
        <xdr:cNvPr id="5175" name="Picture 2">
          <a:extLst>
            <a:ext uri="{FF2B5EF4-FFF2-40B4-BE49-F238E27FC236}">
              <a16:creationId xmlns:a16="http://schemas.microsoft.com/office/drawing/2014/main" id="{8CAD16D9-0C88-C21D-661B-FFA1205973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456214" y="0"/>
          <a:ext cx="620486" cy="435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604157</xdr:colOff>
      <xdr:row>0</xdr:row>
      <xdr:rowOff>0</xdr:rowOff>
    </xdr:from>
    <xdr:to>
      <xdr:col>6</xdr:col>
      <xdr:colOff>1104900</xdr:colOff>
      <xdr:row>0</xdr:row>
      <xdr:rowOff>424543</xdr:rowOff>
    </xdr:to>
    <xdr:pic>
      <xdr:nvPicPr>
        <xdr:cNvPr id="1077" name="Picture 1">
          <a:extLst>
            <a:ext uri="{FF2B5EF4-FFF2-40B4-BE49-F238E27FC236}">
              <a16:creationId xmlns:a16="http://schemas.microsoft.com/office/drawing/2014/main" id="{44C69BF5-217B-B8C2-3C96-18C0E67AD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0657" y="0"/>
          <a:ext cx="500743" cy="4245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157843</xdr:colOff>
      <xdr:row>0</xdr:row>
      <xdr:rowOff>446314</xdr:rowOff>
    </xdr:to>
    <xdr:pic>
      <xdr:nvPicPr>
        <xdr:cNvPr id="1078" name="Picture 1">
          <a:extLst>
            <a:ext uri="{FF2B5EF4-FFF2-40B4-BE49-F238E27FC236}">
              <a16:creationId xmlns:a16="http://schemas.microsoft.com/office/drawing/2014/main" id="{42D4474A-1083-8CF6-128A-F4EA66543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571500" cy="4463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3015343</xdr:colOff>
      <xdr:row>0</xdr:row>
      <xdr:rowOff>38100</xdr:rowOff>
    </xdr:from>
    <xdr:to>
      <xdr:col>2</xdr:col>
      <xdr:colOff>3570514</xdr:colOff>
      <xdr:row>0</xdr:row>
      <xdr:rowOff>435429</xdr:rowOff>
    </xdr:to>
    <xdr:pic>
      <xdr:nvPicPr>
        <xdr:cNvPr id="1079" name="Picture 2">
          <a:extLst>
            <a:ext uri="{FF2B5EF4-FFF2-40B4-BE49-F238E27FC236}">
              <a16:creationId xmlns:a16="http://schemas.microsoft.com/office/drawing/2014/main" id="{4121BD52-095E-8B78-8577-A1CAC45089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429000" y="38100"/>
          <a:ext cx="555171" cy="397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391886</xdr:colOff>
      <xdr:row>0</xdr:row>
      <xdr:rowOff>21771</xdr:rowOff>
    </xdr:from>
    <xdr:to>
      <xdr:col>7</xdr:col>
      <xdr:colOff>930729</xdr:colOff>
      <xdr:row>0</xdr:row>
      <xdr:rowOff>484414</xdr:rowOff>
    </xdr:to>
    <xdr:pic>
      <xdr:nvPicPr>
        <xdr:cNvPr id="6197" name="Picture 1">
          <a:extLst>
            <a:ext uri="{FF2B5EF4-FFF2-40B4-BE49-F238E27FC236}">
              <a16:creationId xmlns:a16="http://schemas.microsoft.com/office/drawing/2014/main" id="{84C0EF68-F051-F363-C63F-DDF59E186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66757" y="21771"/>
          <a:ext cx="538843" cy="4626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674914</xdr:colOff>
      <xdr:row>0</xdr:row>
      <xdr:rowOff>54429</xdr:rowOff>
    </xdr:from>
    <xdr:to>
      <xdr:col>4</xdr:col>
      <xdr:colOff>1349829</xdr:colOff>
      <xdr:row>0</xdr:row>
      <xdr:rowOff>538843</xdr:rowOff>
    </xdr:to>
    <xdr:pic>
      <xdr:nvPicPr>
        <xdr:cNvPr id="6198" name="Picture 1">
          <a:extLst>
            <a:ext uri="{FF2B5EF4-FFF2-40B4-BE49-F238E27FC236}">
              <a16:creationId xmlns:a16="http://schemas.microsoft.com/office/drawing/2014/main" id="{873573C4-29F0-B0BA-4BFA-91F8DD772F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16729" y="54429"/>
          <a:ext cx="674914" cy="484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48986</xdr:colOff>
      <xdr:row>0</xdr:row>
      <xdr:rowOff>43543</xdr:rowOff>
    </xdr:from>
    <xdr:to>
      <xdr:col>1</xdr:col>
      <xdr:colOff>32657</xdr:colOff>
      <xdr:row>0</xdr:row>
      <xdr:rowOff>484414</xdr:rowOff>
    </xdr:to>
    <xdr:pic>
      <xdr:nvPicPr>
        <xdr:cNvPr id="6199" name="Picture 2">
          <a:extLst>
            <a:ext uri="{FF2B5EF4-FFF2-40B4-BE49-F238E27FC236}">
              <a16:creationId xmlns:a16="http://schemas.microsoft.com/office/drawing/2014/main" id="{7352D122-9F87-70F4-37FD-9B99F7C841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986" y="43543"/>
          <a:ext cx="566057" cy="440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D3B28-B4E5-49D7-9A8F-BB43BE14D448}">
  <dimension ref="A1:F53"/>
  <sheetViews>
    <sheetView tabSelected="1" view="pageBreakPreview" topLeftCell="A3" zoomScale="90" zoomScaleNormal="100" zoomScaleSheetLayoutView="90" workbookViewId="0">
      <selection activeCell="I8" sqref="I8"/>
    </sheetView>
  </sheetViews>
  <sheetFormatPr defaultRowHeight="14.6" x14ac:dyDescent="0.4"/>
  <cols>
    <col min="2" max="2" width="44.23046875" customWidth="1"/>
    <col min="3" max="3" width="11.69140625" customWidth="1"/>
    <col min="4" max="4" width="12.07421875" customWidth="1"/>
    <col min="5" max="5" width="11.69140625" customWidth="1"/>
    <col min="6" max="6" width="15.07421875" customWidth="1"/>
  </cols>
  <sheetData>
    <row r="1" spans="1:6" ht="3" customHeight="1" x14ac:dyDescent="0.4"/>
    <row r="2" spans="1:6" ht="39.65" customHeight="1" x14ac:dyDescent="0.4">
      <c r="A2" s="77"/>
      <c r="B2" s="77"/>
      <c r="C2" s="77"/>
      <c r="D2" s="77"/>
      <c r="E2" s="77"/>
      <c r="F2" s="77"/>
    </row>
    <row r="3" spans="1:6" ht="24.65" customHeight="1" x14ac:dyDescent="0.4">
      <c r="A3" s="84" t="s">
        <v>94</v>
      </c>
      <c r="B3" s="84"/>
      <c r="C3" s="84"/>
      <c r="D3" s="84"/>
      <c r="E3" s="84"/>
      <c r="F3" s="84"/>
    </row>
    <row r="4" spans="1:6" x14ac:dyDescent="0.4">
      <c r="A4" s="78"/>
      <c r="B4" s="79"/>
      <c r="C4" s="79"/>
      <c r="D4" s="79"/>
      <c r="E4" s="79"/>
      <c r="F4" s="80"/>
    </row>
    <row r="5" spans="1:6" ht="28.3" x14ac:dyDescent="0.4">
      <c r="A5" s="35" t="s">
        <v>5</v>
      </c>
      <c r="B5" s="35" t="s">
        <v>6</v>
      </c>
      <c r="C5" s="35" t="s">
        <v>7</v>
      </c>
      <c r="D5" s="35" t="s">
        <v>8</v>
      </c>
      <c r="E5" s="35" t="s">
        <v>9</v>
      </c>
      <c r="F5" s="35" t="s">
        <v>10</v>
      </c>
    </row>
    <row r="6" spans="1:6" x14ac:dyDescent="0.4">
      <c r="A6" s="35" t="s">
        <v>14</v>
      </c>
      <c r="B6" s="81" t="s">
        <v>15</v>
      </c>
      <c r="C6" s="82"/>
      <c r="D6" s="82"/>
      <c r="E6" s="82"/>
      <c r="F6" s="83"/>
    </row>
    <row r="7" spans="1:6" x14ac:dyDescent="0.4">
      <c r="A7" s="29">
        <v>1</v>
      </c>
      <c r="B7" s="73" t="s">
        <v>50</v>
      </c>
      <c r="C7" s="73"/>
      <c r="D7" s="73"/>
      <c r="E7" s="73"/>
      <c r="F7" s="30" t="s">
        <v>0</v>
      </c>
    </row>
    <row r="8" spans="1:6" ht="50.4" customHeight="1" x14ac:dyDescent="0.4">
      <c r="A8" s="30">
        <v>1.1000000000000001</v>
      </c>
      <c r="B8" s="31" t="s">
        <v>49</v>
      </c>
      <c r="C8" s="30" t="s">
        <v>11</v>
      </c>
      <c r="D8" s="30">
        <v>2</v>
      </c>
      <c r="E8" s="30"/>
      <c r="F8" s="32">
        <f>D8*E8</f>
        <v>0</v>
      </c>
    </row>
    <row r="9" spans="1:6" ht="40.299999999999997" customHeight="1" x14ac:dyDescent="0.4">
      <c r="A9" s="30">
        <v>1.2</v>
      </c>
      <c r="B9" s="31" t="s">
        <v>88</v>
      </c>
      <c r="C9" s="30" t="s">
        <v>11</v>
      </c>
      <c r="D9" s="30">
        <v>2</v>
      </c>
      <c r="E9" s="30"/>
      <c r="F9" s="32">
        <f>D9*E9</f>
        <v>0</v>
      </c>
    </row>
    <row r="10" spans="1:6" ht="25.3" customHeight="1" x14ac:dyDescent="0.4">
      <c r="A10" s="30">
        <v>1.3</v>
      </c>
      <c r="B10" s="31" t="s">
        <v>67</v>
      </c>
      <c r="C10" s="30" t="s">
        <v>11</v>
      </c>
      <c r="D10" s="30">
        <v>2</v>
      </c>
      <c r="E10" s="30"/>
      <c r="F10" s="32">
        <f>D10*E10</f>
        <v>0</v>
      </c>
    </row>
    <row r="11" spans="1:6" ht="35.4" customHeight="1" x14ac:dyDescent="0.4">
      <c r="A11" s="30">
        <v>1.4</v>
      </c>
      <c r="B11" s="31" t="s">
        <v>2</v>
      </c>
      <c r="C11" s="30" t="s">
        <v>1</v>
      </c>
      <c r="D11" s="30">
        <v>66</v>
      </c>
      <c r="E11" s="30"/>
      <c r="F11" s="32">
        <f>D11*E11</f>
        <v>0</v>
      </c>
    </row>
    <row r="12" spans="1:6" ht="42.45" x14ac:dyDescent="0.4">
      <c r="A12" s="30">
        <v>1.5</v>
      </c>
      <c r="B12" s="31" t="s">
        <v>21</v>
      </c>
      <c r="C12" s="30" t="s">
        <v>12</v>
      </c>
      <c r="D12" s="30">
        <v>480</v>
      </c>
      <c r="E12" s="30"/>
      <c r="F12" s="32">
        <f>D12*E12</f>
        <v>0</v>
      </c>
    </row>
    <row r="13" spans="1:6" x14ac:dyDescent="0.4">
      <c r="A13" s="29">
        <v>2</v>
      </c>
      <c r="B13" s="73" t="s">
        <v>3</v>
      </c>
      <c r="C13" s="73"/>
      <c r="D13" s="73"/>
      <c r="E13" s="73"/>
      <c r="F13" s="32"/>
    </row>
    <row r="14" spans="1:6" ht="56.4" customHeight="1" x14ac:dyDescent="0.4">
      <c r="A14" s="30">
        <v>2.1</v>
      </c>
      <c r="B14" s="31" t="s">
        <v>68</v>
      </c>
      <c r="C14" s="30" t="s">
        <v>4</v>
      </c>
      <c r="D14" s="30">
        <v>2</v>
      </c>
      <c r="E14" s="30"/>
      <c r="F14" s="32">
        <f>D14*E14</f>
        <v>0</v>
      </c>
    </row>
    <row r="15" spans="1:6" ht="56.4" customHeight="1" x14ac:dyDescent="0.4">
      <c r="A15" s="30">
        <v>2.2000000000000002</v>
      </c>
      <c r="B15" s="31" t="s">
        <v>13</v>
      </c>
      <c r="C15" s="30" t="s">
        <v>16</v>
      </c>
      <c r="D15" s="30">
        <v>2</v>
      </c>
      <c r="E15" s="30"/>
      <c r="F15" s="32">
        <f>D15*E15</f>
        <v>0</v>
      </c>
    </row>
    <row r="16" spans="1:6" ht="43.3" customHeight="1" x14ac:dyDescent="0.4">
      <c r="A16" s="30">
        <v>2.2999999999999998</v>
      </c>
      <c r="B16" s="31" t="s">
        <v>69</v>
      </c>
      <c r="C16" s="30" t="s">
        <v>11</v>
      </c>
      <c r="D16" s="30">
        <v>2</v>
      </c>
      <c r="E16" s="30"/>
      <c r="F16" s="32">
        <f>D16*E16</f>
        <v>0</v>
      </c>
    </row>
    <row r="17" spans="1:6" ht="41.4" customHeight="1" x14ac:dyDescent="0.4">
      <c r="A17" s="30">
        <v>2.4</v>
      </c>
      <c r="B17" s="31" t="s">
        <v>82</v>
      </c>
      <c r="C17" s="30" t="s">
        <v>71</v>
      </c>
      <c r="D17" s="30">
        <v>1</v>
      </c>
      <c r="E17" s="30"/>
      <c r="F17" s="32">
        <f>D17*E17</f>
        <v>0</v>
      </c>
    </row>
    <row r="18" spans="1:6" ht="25.3" customHeight="1" x14ac:dyDescent="0.4">
      <c r="A18" s="33"/>
      <c r="B18" s="74" t="s">
        <v>72</v>
      </c>
      <c r="C18" s="75"/>
      <c r="D18" s="75"/>
      <c r="E18" s="76"/>
      <c r="F18" s="34">
        <f>SUM(F8:F17)</f>
        <v>0</v>
      </c>
    </row>
    <row r="19" spans="1:6" ht="1.3" customHeight="1" x14ac:dyDescent="0.4">
      <c r="A19" s="2"/>
      <c r="B19" s="2"/>
      <c r="C19" s="2"/>
      <c r="D19" s="2"/>
      <c r="E19" s="3"/>
      <c r="F19" s="3"/>
    </row>
    <row r="20" spans="1:6" x14ac:dyDescent="0.4">
      <c r="A20" s="2"/>
      <c r="B20" s="2"/>
      <c r="C20" s="2"/>
      <c r="D20" s="2"/>
      <c r="E20" s="3"/>
      <c r="F20" s="3"/>
    </row>
    <row r="21" spans="1:6" x14ac:dyDescent="0.4">
      <c r="A21" s="2"/>
      <c r="B21" s="2"/>
      <c r="C21" s="2"/>
      <c r="D21" s="2"/>
      <c r="E21" s="3"/>
      <c r="F21" s="3"/>
    </row>
    <row r="22" spans="1:6" x14ac:dyDescent="0.4">
      <c r="A22" s="2"/>
      <c r="B22" s="2"/>
      <c r="C22" s="2"/>
      <c r="D22" s="2"/>
      <c r="E22" s="3"/>
      <c r="F22" s="3"/>
    </row>
    <row r="23" spans="1:6" x14ac:dyDescent="0.4">
      <c r="A23" s="2"/>
      <c r="B23" s="2"/>
      <c r="C23" s="2"/>
      <c r="D23" s="2"/>
      <c r="E23" s="3"/>
      <c r="F23" s="3"/>
    </row>
    <row r="24" spans="1:6" x14ac:dyDescent="0.4">
      <c r="A24" s="2"/>
      <c r="B24" s="2"/>
      <c r="C24" s="2"/>
      <c r="D24" s="2"/>
      <c r="E24" s="3"/>
      <c r="F24" s="3"/>
    </row>
    <row r="25" spans="1:6" x14ac:dyDescent="0.4">
      <c r="A25" s="2"/>
      <c r="B25" s="2"/>
      <c r="C25" s="2"/>
      <c r="D25" s="2"/>
      <c r="E25" s="3"/>
      <c r="F25" s="3"/>
    </row>
    <row r="26" spans="1:6" x14ac:dyDescent="0.4">
      <c r="A26" s="2"/>
      <c r="B26" s="2"/>
      <c r="C26" s="2"/>
      <c r="D26" s="2"/>
      <c r="E26" s="3"/>
      <c r="F26" s="3"/>
    </row>
    <row r="27" spans="1:6" x14ac:dyDescent="0.4">
      <c r="A27" s="2"/>
      <c r="B27" s="2"/>
      <c r="C27" s="2"/>
      <c r="D27" s="2"/>
      <c r="E27" s="3"/>
      <c r="F27" s="3"/>
    </row>
    <row r="28" spans="1:6" x14ac:dyDescent="0.4">
      <c r="E28" s="1"/>
      <c r="F28" s="1"/>
    </row>
    <row r="29" spans="1:6" x14ac:dyDescent="0.4">
      <c r="E29" s="1"/>
      <c r="F29" s="1"/>
    </row>
    <row r="30" spans="1:6" x14ac:dyDescent="0.4">
      <c r="E30" s="1"/>
      <c r="F30" s="1"/>
    </row>
    <row r="31" spans="1:6" x14ac:dyDescent="0.4">
      <c r="E31" s="1"/>
      <c r="F31" s="1"/>
    </row>
    <row r="32" spans="1:6" x14ac:dyDescent="0.4">
      <c r="E32" s="1"/>
      <c r="F32" s="1"/>
    </row>
    <row r="33" spans="5:6" x14ac:dyDescent="0.4">
      <c r="E33" s="1"/>
      <c r="F33" s="1"/>
    </row>
    <row r="34" spans="5:6" x14ac:dyDescent="0.4">
      <c r="E34" s="1"/>
      <c r="F34" s="1"/>
    </row>
    <row r="35" spans="5:6" x14ac:dyDescent="0.4">
      <c r="E35" s="1"/>
      <c r="F35" s="1"/>
    </row>
    <row r="36" spans="5:6" x14ac:dyDescent="0.4">
      <c r="E36" s="1"/>
      <c r="F36" s="1"/>
    </row>
    <row r="37" spans="5:6" x14ac:dyDescent="0.4">
      <c r="E37" s="1"/>
      <c r="F37" s="1"/>
    </row>
    <row r="38" spans="5:6" x14ac:dyDescent="0.4">
      <c r="E38" s="1"/>
      <c r="F38" s="1"/>
    </row>
    <row r="39" spans="5:6" x14ac:dyDescent="0.4">
      <c r="E39" s="1"/>
      <c r="F39" s="1"/>
    </row>
    <row r="40" spans="5:6" x14ac:dyDescent="0.4">
      <c r="E40" s="1"/>
      <c r="F40" s="1"/>
    </row>
    <row r="41" spans="5:6" x14ac:dyDescent="0.4">
      <c r="E41" s="1"/>
      <c r="F41" s="1"/>
    </row>
    <row r="42" spans="5:6" x14ac:dyDescent="0.4">
      <c r="E42" s="1"/>
      <c r="F42" s="1"/>
    </row>
    <row r="43" spans="5:6" x14ac:dyDescent="0.4">
      <c r="E43" s="1"/>
      <c r="F43" s="1"/>
    </row>
    <row r="44" spans="5:6" x14ac:dyDescent="0.4">
      <c r="E44" s="1"/>
      <c r="F44" s="1"/>
    </row>
    <row r="45" spans="5:6" x14ac:dyDescent="0.4">
      <c r="E45" s="1"/>
      <c r="F45" s="1"/>
    </row>
    <row r="46" spans="5:6" x14ac:dyDescent="0.4">
      <c r="E46" s="1"/>
      <c r="F46" s="1"/>
    </row>
    <row r="47" spans="5:6" x14ac:dyDescent="0.4">
      <c r="E47" s="1"/>
      <c r="F47" s="1"/>
    </row>
    <row r="48" spans="5:6" x14ac:dyDescent="0.4">
      <c r="E48" s="1"/>
      <c r="F48" s="1"/>
    </row>
    <row r="49" spans="5:6" x14ac:dyDescent="0.4">
      <c r="E49" s="1"/>
      <c r="F49" s="1"/>
    </row>
    <row r="50" spans="5:6" x14ac:dyDescent="0.4">
      <c r="E50" s="1"/>
      <c r="F50" s="1"/>
    </row>
    <row r="51" spans="5:6" x14ac:dyDescent="0.4">
      <c r="E51" s="1"/>
      <c r="F51" s="1"/>
    </row>
    <row r="52" spans="5:6" x14ac:dyDescent="0.4">
      <c r="E52" s="1"/>
      <c r="F52" s="1"/>
    </row>
    <row r="53" spans="5:6" x14ac:dyDescent="0.4">
      <c r="E53" s="1"/>
      <c r="F53" s="1"/>
    </row>
  </sheetData>
  <mergeCells count="7">
    <mergeCell ref="B13:E13"/>
    <mergeCell ref="B18:E18"/>
    <mergeCell ref="A2:F2"/>
    <mergeCell ref="A4:F4"/>
    <mergeCell ref="B6:F6"/>
    <mergeCell ref="B7:E7"/>
    <mergeCell ref="A3:F3"/>
  </mergeCells>
  <pageMargins left="0.7" right="0.7" top="0.75" bottom="0.75" header="0.3" footer="0.3"/>
  <pageSetup scale="75" orientation="portrait" horizontalDpi="4294967293" verticalDpi="4294967293" r:id="rId1"/>
  <rowBreaks count="1" manualBreakCount="1">
    <brk id="1"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F9685-D37D-4CEA-8ABF-159B5124CDCC}">
  <dimension ref="A1:K50"/>
  <sheetViews>
    <sheetView view="pageBreakPreview" zoomScale="90" zoomScaleNormal="100" zoomScaleSheetLayoutView="90" workbookViewId="0">
      <selection activeCell="A3" sqref="A3:F3"/>
    </sheetView>
  </sheetViews>
  <sheetFormatPr defaultRowHeight="14.6" x14ac:dyDescent="0.4"/>
  <cols>
    <col min="1" max="1" width="6.53515625" customWidth="1"/>
    <col min="2" max="2" width="44.23046875" customWidth="1"/>
    <col min="3" max="3" width="9.23046875" customWidth="1"/>
    <col min="4" max="4" width="9.84375" customWidth="1"/>
    <col min="5" max="5" width="9.23046875" customWidth="1"/>
    <col min="6" max="6" width="15.07421875" customWidth="1"/>
    <col min="7" max="7" width="0.23046875" customWidth="1"/>
    <col min="8" max="11" width="8.84375" hidden="1" customWidth="1"/>
  </cols>
  <sheetData>
    <row r="1" spans="1:11" ht="36.65" customHeight="1" thickBot="1" x14ac:dyDescent="0.45">
      <c r="A1" s="88"/>
      <c r="B1" s="89"/>
      <c r="C1" s="89"/>
      <c r="D1" s="89"/>
      <c r="E1" s="89"/>
      <c r="F1" s="90"/>
    </row>
    <row r="2" spans="1:11" ht="23.4" customHeight="1" thickBot="1" x14ac:dyDescent="0.45">
      <c r="A2" s="103" t="s">
        <v>95</v>
      </c>
      <c r="B2" s="104"/>
      <c r="C2" s="104"/>
      <c r="D2" s="104"/>
      <c r="E2" s="104"/>
      <c r="F2" s="105"/>
    </row>
    <row r="3" spans="1:11" ht="15.75" customHeight="1" x14ac:dyDescent="0.4">
      <c r="A3" s="85" t="s">
        <v>87</v>
      </c>
      <c r="B3" s="86"/>
      <c r="C3" s="86"/>
      <c r="D3" s="86"/>
      <c r="E3" s="86"/>
      <c r="F3" s="87"/>
      <c r="H3" s="97"/>
      <c r="I3" s="98"/>
      <c r="J3" s="98"/>
      <c r="K3" s="99"/>
    </row>
    <row r="4" spans="1:11" ht="20.399999999999999" customHeight="1" x14ac:dyDescent="0.4">
      <c r="A4" s="91" t="s">
        <v>39</v>
      </c>
      <c r="B4" s="92"/>
      <c r="C4" s="92"/>
      <c r="D4" s="92"/>
      <c r="E4" s="92"/>
      <c r="F4" s="93"/>
    </row>
    <row r="5" spans="1:11" ht="35.4" customHeight="1" x14ac:dyDescent="0.4">
      <c r="A5" s="35" t="s">
        <v>81</v>
      </c>
      <c r="B5" s="35" t="s">
        <v>6</v>
      </c>
      <c r="C5" s="35" t="s">
        <v>7</v>
      </c>
      <c r="D5" s="35" t="s">
        <v>8</v>
      </c>
      <c r="E5" s="35" t="s">
        <v>9</v>
      </c>
      <c r="F5" s="35" t="s">
        <v>10</v>
      </c>
    </row>
    <row r="6" spans="1:11" ht="18" customHeight="1" x14ac:dyDescent="0.4">
      <c r="A6" s="46"/>
      <c r="B6" s="81" t="s">
        <v>51</v>
      </c>
      <c r="C6" s="82"/>
      <c r="D6" s="82"/>
      <c r="E6" s="83"/>
      <c r="F6" s="47"/>
    </row>
    <row r="7" spans="1:11" ht="22.95" customHeight="1" x14ac:dyDescent="0.4">
      <c r="A7" s="29">
        <v>2</v>
      </c>
      <c r="B7" s="100" t="s">
        <v>19</v>
      </c>
      <c r="C7" s="101"/>
      <c r="D7" s="101"/>
      <c r="E7" s="102"/>
      <c r="F7" s="32"/>
    </row>
    <row r="8" spans="1:11" ht="75" customHeight="1" x14ac:dyDescent="0.4">
      <c r="A8" s="30">
        <v>2.1</v>
      </c>
      <c r="B8" s="36" t="s">
        <v>57</v>
      </c>
      <c r="C8" s="37" t="s">
        <v>18</v>
      </c>
      <c r="D8" s="38">
        <f>10*6</f>
        <v>60</v>
      </c>
      <c r="E8" s="38"/>
      <c r="F8" s="32">
        <f t="shared" ref="F8:F13" si="0">D8*E8</f>
        <v>0</v>
      </c>
    </row>
    <row r="9" spans="1:11" ht="54.65" customHeight="1" x14ac:dyDescent="0.4">
      <c r="A9" s="30">
        <v>2.2000000000000002</v>
      </c>
      <c r="B9" s="39" t="s">
        <v>52</v>
      </c>
      <c r="C9" s="37" t="s">
        <v>18</v>
      </c>
      <c r="D9" s="38">
        <v>44.78</v>
      </c>
      <c r="E9" s="38"/>
      <c r="F9" s="32">
        <f>D9*E9</f>
        <v>0</v>
      </c>
    </row>
    <row r="10" spans="1:11" ht="63.65" customHeight="1" x14ac:dyDescent="0.4">
      <c r="A10" s="30">
        <v>2.2999999999999998</v>
      </c>
      <c r="B10" s="40" t="s">
        <v>53</v>
      </c>
      <c r="C10" s="41" t="s">
        <v>16</v>
      </c>
      <c r="D10" s="42">
        <v>44.78</v>
      </c>
      <c r="E10" s="43"/>
      <c r="F10" s="32">
        <f t="shared" si="0"/>
        <v>0</v>
      </c>
    </row>
    <row r="11" spans="1:11" ht="66" customHeight="1" x14ac:dyDescent="0.4">
      <c r="A11" s="30">
        <v>2.4</v>
      </c>
      <c r="B11" s="40" t="s">
        <v>54</v>
      </c>
      <c r="C11" s="41" t="s">
        <v>16</v>
      </c>
      <c r="D11" s="42">
        <v>44.78</v>
      </c>
      <c r="E11" s="44"/>
      <c r="F11" s="32">
        <f t="shared" si="0"/>
        <v>0</v>
      </c>
    </row>
    <row r="12" spans="1:11" ht="70.3" customHeight="1" x14ac:dyDescent="0.4">
      <c r="A12" s="30">
        <v>2.5</v>
      </c>
      <c r="B12" s="40" t="s">
        <v>55</v>
      </c>
      <c r="C12" s="41" t="s">
        <v>11</v>
      </c>
      <c r="D12" s="42">
        <v>1</v>
      </c>
      <c r="E12" s="44"/>
      <c r="F12" s="32">
        <f t="shared" si="0"/>
        <v>0</v>
      </c>
    </row>
    <row r="13" spans="1:11" ht="86.4" customHeight="1" x14ac:dyDescent="0.4">
      <c r="A13" s="30">
        <v>2.6</v>
      </c>
      <c r="B13" s="40" t="s">
        <v>56</v>
      </c>
      <c r="C13" s="37" t="s">
        <v>18</v>
      </c>
      <c r="D13" s="42">
        <v>44.78</v>
      </c>
      <c r="E13" s="44"/>
      <c r="F13" s="32">
        <f t="shared" si="0"/>
        <v>0</v>
      </c>
    </row>
    <row r="14" spans="1:11" ht="33.65" customHeight="1" x14ac:dyDescent="0.4">
      <c r="A14" s="33"/>
      <c r="B14" s="94" t="s">
        <v>58</v>
      </c>
      <c r="C14" s="95"/>
      <c r="D14" s="95"/>
      <c r="E14" s="96"/>
      <c r="F14" s="45">
        <f>SUM(F8:F13)</f>
        <v>0</v>
      </c>
    </row>
    <row r="15" spans="1:11" x14ac:dyDescent="0.4">
      <c r="A15" s="2"/>
      <c r="B15" s="2"/>
      <c r="C15" s="2"/>
      <c r="D15" s="2"/>
      <c r="E15" s="3"/>
      <c r="F15" s="3"/>
    </row>
    <row r="16" spans="1:11" x14ac:dyDescent="0.4">
      <c r="A16" s="2"/>
      <c r="B16" s="2"/>
      <c r="C16" s="2"/>
      <c r="D16" s="2"/>
      <c r="E16" s="3"/>
      <c r="F16" s="3"/>
    </row>
    <row r="17" spans="1:6" x14ac:dyDescent="0.4">
      <c r="A17" s="2"/>
      <c r="B17" s="2"/>
      <c r="C17" s="2"/>
      <c r="D17" s="2"/>
      <c r="E17" s="3"/>
      <c r="F17" s="3"/>
    </row>
    <row r="18" spans="1:6" x14ac:dyDescent="0.4">
      <c r="A18" s="2"/>
      <c r="B18" s="2"/>
      <c r="C18" s="2"/>
      <c r="D18" s="2"/>
      <c r="E18" s="3"/>
      <c r="F18" s="3"/>
    </row>
    <row r="19" spans="1:6" x14ac:dyDescent="0.4">
      <c r="A19" s="2"/>
      <c r="B19" s="2"/>
      <c r="C19" s="2"/>
      <c r="D19" s="2"/>
      <c r="E19" s="3"/>
      <c r="F19" s="3"/>
    </row>
    <row r="20" spans="1:6" x14ac:dyDescent="0.4">
      <c r="A20" s="2"/>
      <c r="B20" s="2"/>
      <c r="C20" s="2"/>
      <c r="D20" s="2"/>
      <c r="E20" s="3"/>
      <c r="F20" s="3"/>
    </row>
    <row r="21" spans="1:6" x14ac:dyDescent="0.4">
      <c r="A21" s="2"/>
      <c r="B21" s="2"/>
      <c r="C21" s="2"/>
      <c r="D21" s="2"/>
      <c r="E21" s="3"/>
      <c r="F21" s="3"/>
    </row>
    <row r="22" spans="1:6" x14ac:dyDescent="0.4">
      <c r="A22" s="2"/>
      <c r="B22" s="2"/>
      <c r="C22" s="2"/>
      <c r="D22" s="2"/>
      <c r="E22" s="3"/>
      <c r="F22" s="3"/>
    </row>
    <row r="23" spans="1:6" x14ac:dyDescent="0.4">
      <c r="A23" s="2"/>
      <c r="B23" s="2"/>
      <c r="C23" s="2"/>
      <c r="D23" s="2"/>
      <c r="E23" s="3"/>
      <c r="F23" s="3"/>
    </row>
    <row r="24" spans="1:6" ht="40.5" customHeight="1" x14ac:dyDescent="0.4">
      <c r="A24" s="2"/>
      <c r="B24" s="2"/>
      <c r="C24" s="2"/>
      <c r="D24" s="2"/>
      <c r="E24" s="3"/>
      <c r="F24" s="3"/>
    </row>
    <row r="25" spans="1:6" x14ac:dyDescent="0.4">
      <c r="E25" s="1"/>
      <c r="F25" s="1"/>
    </row>
    <row r="26" spans="1:6" x14ac:dyDescent="0.4">
      <c r="E26" s="1"/>
      <c r="F26" s="1"/>
    </row>
    <row r="27" spans="1:6" x14ac:dyDescent="0.4">
      <c r="E27" s="1"/>
      <c r="F27" s="1"/>
    </row>
    <row r="28" spans="1:6" x14ac:dyDescent="0.4">
      <c r="E28" s="1"/>
      <c r="F28" s="1"/>
    </row>
    <row r="29" spans="1:6" x14ac:dyDescent="0.4">
      <c r="E29" s="1"/>
      <c r="F29" s="1"/>
    </row>
    <row r="30" spans="1:6" x14ac:dyDescent="0.4">
      <c r="E30" s="1"/>
      <c r="F30" s="1"/>
    </row>
    <row r="31" spans="1:6" x14ac:dyDescent="0.4">
      <c r="E31" s="1"/>
      <c r="F31" s="1"/>
    </row>
    <row r="32" spans="1:6" x14ac:dyDescent="0.4">
      <c r="E32" s="1"/>
      <c r="F32" s="1"/>
    </row>
    <row r="33" spans="5:6" x14ac:dyDescent="0.4">
      <c r="E33" s="1"/>
      <c r="F33" s="1"/>
    </row>
    <row r="34" spans="5:6" x14ac:dyDescent="0.4">
      <c r="E34" s="1"/>
      <c r="F34" s="1"/>
    </row>
    <row r="35" spans="5:6" x14ac:dyDescent="0.4">
      <c r="E35" s="1"/>
      <c r="F35" s="1"/>
    </row>
    <row r="36" spans="5:6" x14ac:dyDescent="0.4">
      <c r="E36" s="1"/>
      <c r="F36" s="1"/>
    </row>
    <row r="37" spans="5:6" x14ac:dyDescent="0.4">
      <c r="E37" s="1"/>
      <c r="F37" s="1"/>
    </row>
    <row r="38" spans="5:6" x14ac:dyDescent="0.4">
      <c r="E38" s="1"/>
      <c r="F38" s="1"/>
    </row>
    <row r="39" spans="5:6" x14ac:dyDescent="0.4">
      <c r="E39" s="1"/>
      <c r="F39" s="1"/>
    </row>
    <row r="40" spans="5:6" x14ac:dyDescent="0.4">
      <c r="E40" s="1"/>
      <c r="F40" s="1"/>
    </row>
    <row r="41" spans="5:6" x14ac:dyDescent="0.4">
      <c r="E41" s="1"/>
      <c r="F41" s="1"/>
    </row>
    <row r="42" spans="5:6" x14ac:dyDescent="0.4">
      <c r="E42" s="1"/>
      <c r="F42" s="1"/>
    </row>
    <row r="43" spans="5:6" x14ac:dyDescent="0.4">
      <c r="E43" s="1"/>
      <c r="F43" s="1"/>
    </row>
    <row r="44" spans="5:6" x14ac:dyDescent="0.4">
      <c r="E44" s="1"/>
      <c r="F44" s="1"/>
    </row>
    <row r="45" spans="5:6" x14ac:dyDescent="0.4">
      <c r="E45" s="1"/>
      <c r="F45" s="1"/>
    </row>
    <row r="46" spans="5:6" x14ac:dyDescent="0.4">
      <c r="E46" s="1"/>
      <c r="F46" s="1"/>
    </row>
    <row r="47" spans="5:6" x14ac:dyDescent="0.4">
      <c r="E47" s="1"/>
      <c r="F47" s="1"/>
    </row>
    <row r="48" spans="5:6" x14ac:dyDescent="0.4">
      <c r="E48" s="1"/>
      <c r="F48" s="1"/>
    </row>
    <row r="49" spans="5:6" x14ac:dyDescent="0.4">
      <c r="E49" s="1"/>
      <c r="F49" s="1"/>
    </row>
    <row r="50" spans="5:6" x14ac:dyDescent="0.4">
      <c r="E50" s="1"/>
      <c r="F50" s="1"/>
    </row>
  </sheetData>
  <mergeCells count="8">
    <mergeCell ref="B6:E6"/>
    <mergeCell ref="A3:F3"/>
    <mergeCell ref="A1:F1"/>
    <mergeCell ref="A4:F4"/>
    <mergeCell ref="B14:E14"/>
    <mergeCell ref="H3:K3"/>
    <mergeCell ref="B7:E7"/>
    <mergeCell ref="A2:F2"/>
  </mergeCells>
  <pageMargins left="0.7" right="0.7" top="0.75" bottom="0.75" header="0.3" footer="0.3"/>
  <pageSetup scale="77"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D8E76-398F-4424-913B-9CEF6D1714E4}">
  <dimension ref="A1:F52"/>
  <sheetViews>
    <sheetView view="pageBreakPreview" zoomScale="90" zoomScaleNormal="100" zoomScaleSheetLayoutView="90" workbookViewId="0">
      <selection activeCell="A3" sqref="A3:F3"/>
    </sheetView>
  </sheetViews>
  <sheetFormatPr defaultRowHeight="14.6" x14ac:dyDescent="0.4"/>
  <cols>
    <col min="1" max="1" width="6.07421875" customWidth="1"/>
    <col min="2" max="2" width="49.07421875" style="19" customWidth="1"/>
    <col min="3" max="3" width="11.69140625" customWidth="1"/>
    <col min="4" max="4" width="12.07421875" customWidth="1"/>
    <col min="5" max="5" width="11.69140625" customWidth="1"/>
    <col min="6" max="6" width="18.4609375" customWidth="1"/>
  </cols>
  <sheetData>
    <row r="1" spans="1:6" ht="36.65" customHeight="1" thickBot="1" x14ac:dyDescent="0.45">
      <c r="A1" s="88"/>
      <c r="B1" s="89"/>
      <c r="C1" s="89"/>
      <c r="D1" s="89"/>
      <c r="E1" s="89"/>
      <c r="F1" s="90"/>
    </row>
    <row r="2" spans="1:6" ht="21" customHeight="1" x14ac:dyDescent="0.4">
      <c r="A2" s="109" t="s">
        <v>96</v>
      </c>
      <c r="B2" s="110"/>
      <c r="C2" s="110"/>
      <c r="D2" s="110"/>
      <c r="E2" s="110"/>
      <c r="F2" s="111"/>
    </row>
    <row r="3" spans="1:6" ht="15.75" customHeight="1" x14ac:dyDescent="0.4">
      <c r="A3" s="115" t="s">
        <v>39</v>
      </c>
      <c r="B3" s="116"/>
      <c r="C3" s="116"/>
      <c r="D3" s="116"/>
      <c r="E3" s="116"/>
      <c r="F3" s="117"/>
    </row>
    <row r="4" spans="1:6" ht="15" x14ac:dyDescent="0.4">
      <c r="A4" s="20"/>
      <c r="B4" s="116" t="s">
        <v>59</v>
      </c>
      <c r="C4" s="116"/>
      <c r="D4" s="116"/>
      <c r="E4" s="116"/>
      <c r="F4" s="21"/>
    </row>
    <row r="5" spans="1:6" ht="27.65" customHeight="1" x14ac:dyDescent="0.4">
      <c r="A5" s="48" t="s">
        <v>5</v>
      </c>
      <c r="B5" s="48" t="s">
        <v>6</v>
      </c>
      <c r="C5" s="48" t="s">
        <v>7</v>
      </c>
      <c r="D5" s="48" t="s">
        <v>8</v>
      </c>
      <c r="E5" s="48" t="s">
        <v>9</v>
      </c>
      <c r="F5" s="48" t="s">
        <v>10</v>
      </c>
    </row>
    <row r="6" spans="1:6" ht="19.3" customHeight="1" x14ac:dyDescent="0.4">
      <c r="A6" s="48" t="s">
        <v>40</v>
      </c>
      <c r="B6" s="118" t="s">
        <v>60</v>
      </c>
      <c r="C6" s="119"/>
      <c r="D6" s="119"/>
      <c r="E6" s="120"/>
      <c r="F6" s="49"/>
    </row>
    <row r="7" spans="1:6" ht="17.399999999999999" customHeight="1" x14ac:dyDescent="0.4">
      <c r="A7" s="5">
        <v>1</v>
      </c>
      <c r="B7" s="121" t="s">
        <v>61</v>
      </c>
      <c r="C7" s="122"/>
      <c r="D7" s="122"/>
      <c r="E7" s="123"/>
      <c r="F7" s="6"/>
    </row>
    <row r="8" spans="1:6" ht="46.3" x14ac:dyDescent="0.4">
      <c r="A8" s="6">
        <v>1.1000000000000001</v>
      </c>
      <c r="B8" s="17" t="s">
        <v>62</v>
      </c>
      <c r="C8" s="16" t="s">
        <v>18</v>
      </c>
      <c r="D8" s="12">
        <v>90</v>
      </c>
      <c r="E8" s="12"/>
      <c r="F8" s="4">
        <f t="shared" ref="F8:F14" si="0">D8*E8</f>
        <v>0</v>
      </c>
    </row>
    <row r="9" spans="1:6" ht="63" customHeight="1" x14ac:dyDescent="0.4">
      <c r="A9" s="6">
        <v>1.2</v>
      </c>
      <c r="B9" s="23" t="s">
        <v>52</v>
      </c>
      <c r="C9" s="8" t="s">
        <v>16</v>
      </c>
      <c r="D9" s="9">
        <v>22.2</v>
      </c>
      <c r="E9" s="10"/>
      <c r="F9" s="4">
        <f t="shared" si="0"/>
        <v>0</v>
      </c>
    </row>
    <row r="10" spans="1:6" ht="49.3" customHeight="1" x14ac:dyDescent="0.4">
      <c r="A10" s="6">
        <v>1.3</v>
      </c>
      <c r="B10" s="23" t="s">
        <v>63</v>
      </c>
      <c r="C10" s="15" t="s">
        <v>18</v>
      </c>
      <c r="D10" s="9">
        <v>18.5</v>
      </c>
      <c r="E10" s="10"/>
      <c r="F10" s="4">
        <f t="shared" si="0"/>
        <v>0</v>
      </c>
    </row>
    <row r="11" spans="1:6" ht="47.4" customHeight="1" x14ac:dyDescent="0.4">
      <c r="A11" s="6">
        <v>1.4</v>
      </c>
      <c r="B11" s="23" t="s">
        <v>64</v>
      </c>
      <c r="C11" s="8" t="s">
        <v>16</v>
      </c>
      <c r="D11" s="9">
        <v>1.8</v>
      </c>
      <c r="E11" s="11"/>
      <c r="F11" s="4">
        <f t="shared" si="0"/>
        <v>0</v>
      </c>
    </row>
    <row r="12" spans="1:6" ht="45.65" customHeight="1" x14ac:dyDescent="0.4">
      <c r="A12" s="6">
        <v>1.5</v>
      </c>
      <c r="B12" s="14" t="s">
        <v>17</v>
      </c>
      <c r="C12" s="15" t="s">
        <v>18</v>
      </c>
      <c r="D12" s="9">
        <v>22.2</v>
      </c>
      <c r="E12" s="13"/>
      <c r="F12" s="4">
        <f t="shared" si="0"/>
        <v>0</v>
      </c>
    </row>
    <row r="13" spans="1:6" ht="65.400000000000006" customHeight="1" x14ac:dyDescent="0.4">
      <c r="A13" s="6">
        <v>1.6</v>
      </c>
      <c r="B13" s="25" t="s">
        <v>70</v>
      </c>
      <c r="C13" s="26" t="s">
        <v>71</v>
      </c>
      <c r="D13" s="9">
        <v>1</v>
      </c>
      <c r="E13" s="13"/>
      <c r="F13" s="4">
        <f t="shared" si="0"/>
        <v>0</v>
      </c>
    </row>
    <row r="14" spans="1:6" ht="36" customHeight="1" x14ac:dyDescent="0.4">
      <c r="A14" s="6">
        <v>1.7</v>
      </c>
      <c r="B14" s="14" t="s">
        <v>20</v>
      </c>
      <c r="C14" s="15" t="s">
        <v>18</v>
      </c>
      <c r="D14" s="9">
        <v>22.2</v>
      </c>
      <c r="E14" s="13"/>
      <c r="F14" s="4">
        <f t="shared" si="0"/>
        <v>0</v>
      </c>
    </row>
    <row r="15" spans="1:6" ht="27" customHeight="1" x14ac:dyDescent="0.4">
      <c r="A15" s="18"/>
      <c r="B15" s="106" t="s">
        <v>65</v>
      </c>
      <c r="C15" s="107"/>
      <c r="D15" s="107"/>
      <c r="E15" s="108"/>
      <c r="F15" s="27">
        <f>SUM(F8:F14)</f>
        <v>0</v>
      </c>
    </row>
    <row r="16" spans="1:6" ht="31.3" customHeight="1" x14ac:dyDescent="0.4">
      <c r="A16" s="7"/>
      <c r="B16" s="112" t="s">
        <v>41</v>
      </c>
      <c r="C16" s="113"/>
      <c r="D16" s="113"/>
      <c r="E16" s="114"/>
      <c r="F16" s="28">
        <f>F15</f>
        <v>0</v>
      </c>
    </row>
    <row r="17" spans="1:6" x14ac:dyDescent="0.4">
      <c r="A17" s="2"/>
      <c r="B17" s="22"/>
      <c r="C17" s="2"/>
      <c r="D17" s="2"/>
      <c r="E17" s="3"/>
      <c r="F17" s="3"/>
    </row>
    <row r="18" spans="1:6" x14ac:dyDescent="0.4">
      <c r="A18" s="2"/>
      <c r="B18" s="22"/>
      <c r="C18" s="2"/>
      <c r="D18" s="2"/>
      <c r="E18" s="3"/>
      <c r="F18" s="3"/>
    </row>
    <row r="19" spans="1:6" x14ac:dyDescent="0.4">
      <c r="A19" s="2"/>
      <c r="B19" s="22"/>
      <c r="C19" s="2"/>
      <c r="D19" s="2"/>
      <c r="E19" s="3"/>
      <c r="F19" s="3"/>
    </row>
    <row r="20" spans="1:6" x14ac:dyDescent="0.4">
      <c r="A20" s="2"/>
      <c r="B20" s="22"/>
      <c r="C20" s="2"/>
      <c r="D20" s="2"/>
      <c r="E20" s="3"/>
      <c r="F20" s="3"/>
    </row>
    <row r="21" spans="1:6" x14ac:dyDescent="0.4">
      <c r="A21" s="2"/>
      <c r="B21" s="22"/>
      <c r="C21" s="2"/>
      <c r="D21" s="2"/>
      <c r="E21" s="3"/>
      <c r="F21" s="3"/>
    </row>
    <row r="22" spans="1:6" x14ac:dyDescent="0.4">
      <c r="A22" s="2"/>
      <c r="B22" s="22"/>
      <c r="C22" s="2"/>
      <c r="D22" s="2"/>
      <c r="E22" s="3"/>
      <c r="F22" s="3"/>
    </row>
    <row r="23" spans="1:6" x14ac:dyDescent="0.4">
      <c r="A23" s="2"/>
      <c r="B23" s="22"/>
      <c r="C23" s="2"/>
      <c r="D23" s="2"/>
      <c r="E23" s="3"/>
      <c r="F23" s="3"/>
    </row>
    <row r="24" spans="1:6" x14ac:dyDescent="0.4">
      <c r="A24" s="2"/>
      <c r="B24" s="22"/>
      <c r="C24" s="2"/>
      <c r="D24" s="2"/>
      <c r="E24" s="3"/>
      <c r="F24" s="3"/>
    </row>
    <row r="25" spans="1:6" x14ac:dyDescent="0.4">
      <c r="A25" s="2"/>
      <c r="B25" s="22"/>
      <c r="C25" s="2"/>
      <c r="D25" s="2"/>
      <c r="E25" s="3"/>
      <c r="F25" s="3"/>
    </row>
    <row r="26" spans="1:6" x14ac:dyDescent="0.4">
      <c r="A26" s="2"/>
      <c r="B26" s="22"/>
      <c r="C26" s="2"/>
      <c r="D26" s="2"/>
      <c r="E26" s="3"/>
      <c r="F26" s="3"/>
    </row>
    <row r="27" spans="1:6" x14ac:dyDescent="0.4">
      <c r="E27" s="1"/>
      <c r="F27" s="1"/>
    </row>
    <row r="28" spans="1:6" x14ac:dyDescent="0.4">
      <c r="E28" s="1"/>
      <c r="F28" s="1"/>
    </row>
    <row r="29" spans="1:6" x14ac:dyDescent="0.4">
      <c r="E29" s="1"/>
      <c r="F29" s="1"/>
    </row>
    <row r="30" spans="1:6" x14ac:dyDescent="0.4">
      <c r="E30" s="1"/>
      <c r="F30" s="1"/>
    </row>
    <row r="31" spans="1:6" x14ac:dyDescent="0.4">
      <c r="E31" s="1"/>
      <c r="F31" s="1"/>
    </row>
    <row r="32" spans="1:6" x14ac:dyDescent="0.4">
      <c r="E32" s="1"/>
      <c r="F32" s="1"/>
    </row>
    <row r="33" spans="5:6" x14ac:dyDescent="0.4">
      <c r="E33" s="1"/>
      <c r="F33" s="1"/>
    </row>
    <row r="34" spans="5:6" x14ac:dyDescent="0.4">
      <c r="E34" s="1"/>
      <c r="F34" s="1"/>
    </row>
    <row r="35" spans="5:6" x14ac:dyDescent="0.4">
      <c r="E35" s="1"/>
      <c r="F35" s="1"/>
    </row>
    <row r="36" spans="5:6" x14ac:dyDescent="0.4">
      <c r="E36" s="1"/>
      <c r="F36" s="1"/>
    </row>
    <row r="37" spans="5:6" x14ac:dyDescent="0.4">
      <c r="E37" s="1"/>
      <c r="F37" s="1"/>
    </row>
    <row r="38" spans="5:6" x14ac:dyDescent="0.4">
      <c r="E38" s="1"/>
      <c r="F38" s="1"/>
    </row>
    <row r="39" spans="5:6" x14ac:dyDescent="0.4">
      <c r="E39" s="1"/>
      <c r="F39" s="1"/>
    </row>
    <row r="40" spans="5:6" x14ac:dyDescent="0.4">
      <c r="E40" s="1"/>
      <c r="F40" s="1"/>
    </row>
    <row r="41" spans="5:6" x14ac:dyDescent="0.4">
      <c r="E41" s="1"/>
      <c r="F41" s="1"/>
    </row>
    <row r="42" spans="5:6" x14ac:dyDescent="0.4">
      <c r="E42" s="1"/>
      <c r="F42" s="1"/>
    </row>
    <row r="43" spans="5:6" x14ac:dyDescent="0.4">
      <c r="E43" s="1"/>
      <c r="F43" s="1"/>
    </row>
    <row r="44" spans="5:6" x14ac:dyDescent="0.4">
      <c r="E44" s="1"/>
      <c r="F44" s="1"/>
    </row>
    <row r="45" spans="5:6" x14ac:dyDescent="0.4">
      <c r="E45" s="1"/>
      <c r="F45" s="1"/>
    </row>
    <row r="46" spans="5:6" x14ac:dyDescent="0.4">
      <c r="E46" s="1"/>
      <c r="F46" s="1"/>
    </row>
    <row r="47" spans="5:6" x14ac:dyDescent="0.4">
      <c r="E47" s="1"/>
      <c r="F47" s="1"/>
    </row>
    <row r="48" spans="5:6" x14ac:dyDescent="0.4">
      <c r="E48" s="1"/>
      <c r="F48" s="1"/>
    </row>
    <row r="49" spans="5:6" x14ac:dyDescent="0.4">
      <c r="E49" s="1"/>
      <c r="F49" s="1"/>
    </row>
    <row r="50" spans="5:6" x14ac:dyDescent="0.4">
      <c r="E50" s="1"/>
      <c r="F50" s="1"/>
    </row>
    <row r="51" spans="5:6" x14ac:dyDescent="0.4">
      <c r="E51" s="1"/>
      <c r="F51" s="1"/>
    </row>
    <row r="52" spans="5:6" x14ac:dyDescent="0.4">
      <c r="E52" s="1"/>
      <c r="F52" s="1"/>
    </row>
  </sheetData>
  <mergeCells count="8">
    <mergeCell ref="B15:E15"/>
    <mergeCell ref="A2:F2"/>
    <mergeCell ref="B16:E16"/>
    <mergeCell ref="A1:F1"/>
    <mergeCell ref="A3:F3"/>
    <mergeCell ref="B4:E4"/>
    <mergeCell ref="B6:E6"/>
    <mergeCell ref="B7:E7"/>
  </mergeCells>
  <pageMargins left="0.7" right="0.7" top="0.75" bottom="0.75" header="0.3" footer="0.3"/>
  <pageSetup scale="77" orientation="portrait"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EFA0C-3DD0-4EEE-B7A8-022887CD265E}">
  <dimension ref="A1:L26"/>
  <sheetViews>
    <sheetView topLeftCell="B1" zoomScale="90" zoomScaleNormal="90" workbookViewId="0">
      <selection activeCell="B2" sqref="B2:G2"/>
    </sheetView>
  </sheetViews>
  <sheetFormatPr defaultColWidth="8.84375" defaultRowHeight="14.6" x14ac:dyDescent="0.4"/>
  <cols>
    <col min="1" max="1" width="8.84375" style="56" hidden="1" customWidth="1"/>
    <col min="2" max="2" width="5.84375" style="68" customWidth="1"/>
    <col min="3" max="3" width="57.69140625" style="68" customWidth="1"/>
    <col min="4" max="4" width="6.07421875" style="68" bestFit="1" customWidth="1"/>
    <col min="5" max="5" width="5.53515625" style="68" bestFit="1" customWidth="1"/>
    <col min="6" max="6" width="13.69140625" style="68" bestFit="1" customWidth="1"/>
    <col min="7" max="7" width="15.84375" style="68" bestFit="1" customWidth="1"/>
    <col min="8" max="16384" width="8.84375" style="56"/>
  </cols>
  <sheetData>
    <row r="1" spans="2:12" ht="36.65" customHeight="1" thickBot="1" x14ac:dyDescent="0.45">
      <c r="B1" s="127"/>
      <c r="C1" s="128"/>
      <c r="D1" s="128"/>
      <c r="E1" s="128"/>
      <c r="F1" s="128"/>
      <c r="G1" s="129"/>
    </row>
    <row r="2" spans="2:12" ht="24" customHeight="1" x14ac:dyDescent="0.4">
      <c r="B2" s="134" t="s">
        <v>93</v>
      </c>
      <c r="C2" s="135"/>
      <c r="D2" s="135"/>
      <c r="E2" s="135"/>
      <c r="F2" s="135"/>
      <c r="G2" s="136"/>
    </row>
    <row r="3" spans="2:12" x14ac:dyDescent="0.4">
      <c r="B3" s="130" t="s">
        <v>39</v>
      </c>
      <c r="C3" s="131"/>
      <c r="D3" s="131"/>
      <c r="E3" s="131"/>
      <c r="F3" s="131"/>
      <c r="G3" s="132"/>
    </row>
    <row r="4" spans="2:12" x14ac:dyDescent="0.4">
      <c r="B4" s="51"/>
      <c r="C4" s="133" t="s">
        <v>45</v>
      </c>
      <c r="D4" s="133"/>
      <c r="E4" s="133"/>
      <c r="F4" s="133"/>
      <c r="G4" s="57"/>
    </row>
    <row r="5" spans="2:12" ht="22.3" customHeight="1" x14ac:dyDescent="0.4">
      <c r="B5" s="52" t="s">
        <v>23</v>
      </c>
      <c r="C5" s="52" t="s">
        <v>24</v>
      </c>
      <c r="D5" s="52" t="s">
        <v>25</v>
      </c>
      <c r="E5" s="52" t="s">
        <v>8</v>
      </c>
      <c r="F5" s="52" t="s">
        <v>26</v>
      </c>
      <c r="G5" s="52" t="s">
        <v>27</v>
      </c>
    </row>
    <row r="6" spans="2:12" ht="25.5" customHeight="1" x14ac:dyDescent="0.4">
      <c r="B6" s="53" t="s">
        <v>28</v>
      </c>
      <c r="C6" s="54" t="s">
        <v>29</v>
      </c>
      <c r="D6" s="53" t="s">
        <v>11</v>
      </c>
      <c r="E6" s="53">
        <v>1</v>
      </c>
      <c r="F6" s="55"/>
      <c r="G6" s="58">
        <f>E6*F6</f>
        <v>0</v>
      </c>
    </row>
    <row r="7" spans="2:12" x14ac:dyDescent="0.4">
      <c r="B7" s="137" t="s">
        <v>30</v>
      </c>
      <c r="C7" s="138"/>
      <c r="D7" s="138"/>
      <c r="E7" s="138"/>
      <c r="F7" s="139"/>
      <c r="G7" s="59"/>
    </row>
    <row r="8" spans="2:12" ht="69.650000000000006" customHeight="1" x14ac:dyDescent="0.4">
      <c r="B8" s="53" t="s">
        <v>31</v>
      </c>
      <c r="C8" s="60" t="s">
        <v>74</v>
      </c>
      <c r="D8" s="53" t="s">
        <v>32</v>
      </c>
      <c r="E8" s="53">
        <v>1</v>
      </c>
      <c r="F8" s="55"/>
      <c r="G8" s="58">
        <f>E8*F8</f>
        <v>0</v>
      </c>
    </row>
    <row r="9" spans="2:12" ht="73.95" customHeight="1" x14ac:dyDescent="0.4">
      <c r="B9" s="53" t="s">
        <v>33</v>
      </c>
      <c r="C9" s="61" t="s">
        <v>75</v>
      </c>
      <c r="D9" s="53" t="s">
        <v>32</v>
      </c>
      <c r="E9" s="53">
        <v>48</v>
      </c>
      <c r="F9" s="62"/>
      <c r="G9" s="58">
        <f t="shared" ref="G9:G17" si="0">E9*F9</f>
        <v>0</v>
      </c>
    </row>
    <row r="10" spans="2:12" ht="81.650000000000006" customHeight="1" x14ac:dyDescent="0.4">
      <c r="B10" s="53" t="s">
        <v>34</v>
      </c>
      <c r="C10" s="54" t="s">
        <v>66</v>
      </c>
      <c r="D10" s="53" t="s">
        <v>73</v>
      </c>
      <c r="E10" s="53">
        <v>1</v>
      </c>
      <c r="F10" s="55"/>
      <c r="G10" s="58">
        <f t="shared" si="0"/>
        <v>0</v>
      </c>
      <c r="L10" s="56" t="s">
        <v>46</v>
      </c>
    </row>
    <row r="11" spans="2:12" x14ac:dyDescent="0.4">
      <c r="B11" s="63"/>
      <c r="C11" s="140" t="s">
        <v>76</v>
      </c>
      <c r="D11" s="140"/>
      <c r="E11" s="140"/>
      <c r="F11" s="141"/>
      <c r="G11" s="64">
        <f>SUM(G8:G10)</f>
        <v>0</v>
      </c>
    </row>
    <row r="12" spans="2:12" x14ac:dyDescent="0.4">
      <c r="B12" s="137" t="s">
        <v>35</v>
      </c>
      <c r="C12" s="138"/>
      <c r="D12" s="138"/>
      <c r="E12" s="138"/>
      <c r="F12" s="139"/>
      <c r="G12" s="58"/>
    </row>
    <row r="13" spans="2:12" ht="28.3" x14ac:dyDescent="0.4">
      <c r="B13" s="65" t="s">
        <v>84</v>
      </c>
      <c r="C13" s="61" t="s">
        <v>77</v>
      </c>
      <c r="D13" s="53" t="s">
        <v>7</v>
      </c>
      <c r="E13" s="53">
        <v>1</v>
      </c>
      <c r="F13" s="62"/>
      <c r="G13" s="58">
        <f t="shared" si="0"/>
        <v>0</v>
      </c>
    </row>
    <row r="14" spans="2:12" ht="19.95" customHeight="1" x14ac:dyDescent="0.4">
      <c r="B14" s="65">
        <v>6</v>
      </c>
      <c r="C14" s="54" t="s">
        <v>78</v>
      </c>
      <c r="D14" s="53" t="s">
        <v>36</v>
      </c>
      <c r="E14" s="53">
        <v>400</v>
      </c>
      <c r="F14" s="62"/>
      <c r="G14" s="58">
        <f t="shared" si="0"/>
        <v>0</v>
      </c>
    </row>
    <row r="15" spans="2:12" x14ac:dyDescent="0.4">
      <c r="B15" s="65" t="s">
        <v>83</v>
      </c>
      <c r="C15" s="54" t="s">
        <v>79</v>
      </c>
      <c r="D15" s="53" t="s">
        <v>7</v>
      </c>
      <c r="E15" s="53">
        <v>1</v>
      </c>
      <c r="F15" s="62"/>
      <c r="G15" s="58">
        <f t="shared" si="0"/>
        <v>0</v>
      </c>
    </row>
    <row r="16" spans="2:12" x14ac:dyDescent="0.4">
      <c r="B16" s="65">
        <v>9</v>
      </c>
      <c r="C16" s="54" t="s">
        <v>37</v>
      </c>
      <c r="D16" s="53" t="s">
        <v>32</v>
      </c>
      <c r="E16" s="53">
        <v>1</v>
      </c>
      <c r="F16" s="62"/>
      <c r="G16" s="58">
        <f t="shared" si="0"/>
        <v>0</v>
      </c>
    </row>
    <row r="17" spans="2:7" ht="27" customHeight="1" x14ac:dyDescent="0.4">
      <c r="B17" s="65">
        <v>10</v>
      </c>
      <c r="C17" s="54" t="s">
        <v>38</v>
      </c>
      <c r="D17" s="53" t="s">
        <v>22</v>
      </c>
      <c r="E17" s="53">
        <v>1</v>
      </c>
      <c r="F17" s="55"/>
      <c r="G17" s="58">
        <f t="shared" si="0"/>
        <v>0</v>
      </c>
    </row>
    <row r="18" spans="2:7" ht="22.3" customHeight="1" x14ac:dyDescent="0.4">
      <c r="B18" s="66"/>
      <c r="C18" s="142" t="s">
        <v>80</v>
      </c>
      <c r="D18" s="143"/>
      <c r="E18" s="143"/>
      <c r="F18" s="144"/>
      <c r="G18" s="64">
        <f>SUM(G12:G16)</f>
        <v>0</v>
      </c>
    </row>
    <row r="19" spans="2:7" ht="24" customHeight="1" x14ac:dyDescent="0.4">
      <c r="B19" s="66"/>
      <c r="C19" s="69" t="s">
        <v>86</v>
      </c>
      <c r="D19" s="70"/>
      <c r="E19" s="70"/>
      <c r="F19" s="71">
        <v>2</v>
      </c>
      <c r="G19" s="72">
        <f>G11+G18</f>
        <v>0</v>
      </c>
    </row>
    <row r="20" spans="2:7" ht="28.95" customHeight="1" x14ac:dyDescent="0.4">
      <c r="B20" s="24"/>
      <c r="C20" s="124" t="s">
        <v>91</v>
      </c>
      <c r="D20" s="125"/>
      <c r="E20" s="125"/>
      <c r="F20" s="126"/>
      <c r="G20" s="67">
        <f>F19*G19</f>
        <v>0</v>
      </c>
    </row>
    <row r="25" spans="2:7" ht="33.65" customHeight="1" x14ac:dyDescent="0.4"/>
    <row r="26" spans="2:7" ht="33" customHeight="1" x14ac:dyDescent="0.4"/>
  </sheetData>
  <mergeCells count="9">
    <mergeCell ref="C20:F20"/>
    <mergeCell ref="B1:G1"/>
    <mergeCell ref="B3:G3"/>
    <mergeCell ref="C4:F4"/>
    <mergeCell ref="B2:G2"/>
    <mergeCell ref="B7:F7"/>
    <mergeCell ref="B12:F12"/>
    <mergeCell ref="C11:F11"/>
    <mergeCell ref="C18:F18"/>
  </mergeCells>
  <pageMargins left="0.7" right="0.7" top="0.75" bottom="0.75" header="0.3" footer="0.3"/>
  <pageSetup orientation="portrait" horizontalDpi="300" verticalDpi="0" copies="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9062-7A46-4681-92A0-E8751DB2257F}">
  <dimension ref="A1:O20"/>
  <sheetViews>
    <sheetView workbookViewId="0">
      <selection activeCell="K8" sqref="K8"/>
    </sheetView>
  </sheetViews>
  <sheetFormatPr defaultRowHeight="14.6" x14ac:dyDescent="0.4"/>
  <cols>
    <col min="1" max="1" width="8.23046875" customWidth="1"/>
    <col min="5" max="5" width="22.4609375" customWidth="1"/>
    <col min="6" max="6" width="9" bestFit="1" customWidth="1"/>
    <col min="7" max="7" width="14.23046875" bestFit="1" customWidth="1"/>
    <col min="8" max="8" width="13.69140625" bestFit="1" customWidth="1"/>
  </cols>
  <sheetData>
    <row r="1" spans="1:15" ht="43.95" customHeight="1" thickBot="1" x14ac:dyDescent="0.45">
      <c r="A1" s="149"/>
      <c r="B1" s="149"/>
      <c r="C1" s="149"/>
      <c r="D1" s="149"/>
      <c r="E1" s="149"/>
      <c r="F1" s="149"/>
      <c r="G1" s="149"/>
      <c r="H1" s="149"/>
    </row>
    <row r="2" spans="1:15" x14ac:dyDescent="0.4">
      <c r="A2" s="150" t="s">
        <v>42</v>
      </c>
      <c r="B2" s="182" t="s">
        <v>48</v>
      </c>
      <c r="C2" s="182"/>
      <c r="D2" s="182"/>
      <c r="E2" s="182"/>
      <c r="F2" s="182"/>
      <c r="G2" s="182"/>
      <c r="H2" s="183"/>
    </row>
    <row r="3" spans="1:15" ht="15" thickBot="1" x14ac:dyDescent="0.45">
      <c r="A3" s="150"/>
      <c r="B3" s="184"/>
      <c r="C3" s="184"/>
      <c r="D3" s="184"/>
      <c r="E3" s="184"/>
      <c r="F3" s="184"/>
      <c r="G3" s="184"/>
      <c r="H3" s="185"/>
    </row>
    <row r="4" spans="1:15" ht="15" customHeight="1" x14ac:dyDescent="0.4">
      <c r="A4" s="150"/>
      <c r="B4" s="186" t="s">
        <v>92</v>
      </c>
      <c r="C4" s="186"/>
      <c r="D4" s="186"/>
      <c r="E4" s="186"/>
      <c r="F4" s="186"/>
      <c r="G4" s="186"/>
      <c r="H4" s="187"/>
    </row>
    <row r="5" spans="1:15" ht="21" customHeight="1" x14ac:dyDescent="0.4">
      <c r="A5" s="150"/>
      <c r="B5" s="188"/>
      <c r="C5" s="188"/>
      <c r="D5" s="188"/>
      <c r="E5" s="188"/>
      <c r="F5" s="188"/>
      <c r="G5" s="188"/>
      <c r="H5" s="189"/>
    </row>
    <row r="6" spans="1:15" ht="15.75" customHeight="1" x14ac:dyDescent="0.4">
      <c r="A6" s="150"/>
      <c r="B6" s="190" t="s">
        <v>11</v>
      </c>
      <c r="C6" s="190"/>
      <c r="D6" s="190"/>
      <c r="E6" s="190"/>
      <c r="F6" s="50" t="s">
        <v>8</v>
      </c>
      <c r="G6" s="50" t="s">
        <v>43</v>
      </c>
      <c r="H6" s="50" t="s">
        <v>44</v>
      </c>
    </row>
    <row r="7" spans="1:15" ht="15" customHeight="1" x14ac:dyDescent="0.4">
      <c r="A7" s="150">
        <v>1</v>
      </c>
      <c r="B7" s="151" t="s">
        <v>89</v>
      </c>
      <c r="C7" s="152"/>
      <c r="D7" s="152"/>
      <c r="E7" s="153"/>
      <c r="F7" s="154">
        <v>2</v>
      </c>
      <c r="G7" s="155">
        <v>1</v>
      </c>
      <c r="H7" s="165">
        <f>'Borehole BoQ'!F18</f>
        <v>0</v>
      </c>
    </row>
    <row r="8" spans="1:15" ht="15" customHeight="1" x14ac:dyDescent="0.4">
      <c r="A8" s="150"/>
      <c r="B8" s="145"/>
      <c r="C8" s="146"/>
      <c r="D8" s="146"/>
      <c r="E8" s="147"/>
      <c r="F8" s="148"/>
      <c r="G8" s="156"/>
      <c r="H8" s="181"/>
    </row>
    <row r="9" spans="1:15" ht="15" customHeight="1" x14ac:dyDescent="0.4">
      <c r="A9" s="150">
        <v>2</v>
      </c>
      <c r="B9" s="168" t="s">
        <v>85</v>
      </c>
      <c r="C9" s="168"/>
      <c r="D9" s="168"/>
      <c r="E9" s="169"/>
      <c r="F9" s="167">
        <v>1</v>
      </c>
      <c r="G9" s="166">
        <v>1</v>
      </c>
      <c r="H9" s="164">
        <f>'Reservoir water tank'!F14</f>
        <v>0</v>
      </c>
    </row>
    <row r="10" spans="1:15" ht="15" customHeight="1" x14ac:dyDescent="0.4">
      <c r="A10" s="150"/>
      <c r="B10" s="170"/>
      <c r="C10" s="170"/>
      <c r="D10" s="170"/>
      <c r="E10" s="171"/>
      <c r="F10" s="154"/>
      <c r="G10" s="155"/>
      <c r="H10" s="165"/>
    </row>
    <row r="11" spans="1:15" ht="15.75" customHeight="1" x14ac:dyDescent="0.4">
      <c r="A11" s="150">
        <v>3</v>
      </c>
      <c r="B11" s="145" t="s">
        <v>59</v>
      </c>
      <c r="C11" s="146"/>
      <c r="D11" s="146"/>
      <c r="E11" s="147"/>
      <c r="F11" s="148">
        <v>3</v>
      </c>
      <c r="G11" s="156">
        <v>1</v>
      </c>
      <c r="H11" s="181">
        <f>'Animal trough BoQs'!F16</f>
        <v>0</v>
      </c>
    </row>
    <row r="12" spans="1:15" ht="15.75" customHeight="1" x14ac:dyDescent="0.4">
      <c r="A12" s="150"/>
      <c r="B12" s="145"/>
      <c r="C12" s="146"/>
      <c r="D12" s="146"/>
      <c r="E12" s="147"/>
      <c r="F12" s="148"/>
      <c r="G12" s="156"/>
      <c r="H12" s="181"/>
    </row>
    <row r="13" spans="1:15" ht="15" customHeight="1" x14ac:dyDescent="0.4">
      <c r="A13" s="150">
        <v>4</v>
      </c>
      <c r="B13" s="145" t="s">
        <v>90</v>
      </c>
      <c r="C13" s="146"/>
      <c r="D13" s="146"/>
      <c r="E13" s="147"/>
      <c r="F13" s="148">
        <v>1</v>
      </c>
      <c r="G13" s="156">
        <v>1</v>
      </c>
      <c r="H13" s="181">
        <f>'Solar System Installation'!G20</f>
        <v>0</v>
      </c>
    </row>
    <row r="14" spans="1:15" ht="15" customHeight="1" thickBot="1" x14ac:dyDescent="0.45">
      <c r="A14" s="150"/>
      <c r="B14" s="145"/>
      <c r="C14" s="146"/>
      <c r="D14" s="146"/>
      <c r="E14" s="147"/>
      <c r="F14" s="148"/>
      <c r="G14" s="156"/>
      <c r="H14" s="181"/>
    </row>
    <row r="15" spans="1:15" ht="15.75" customHeight="1" x14ac:dyDescent="0.4">
      <c r="A15" s="157"/>
      <c r="B15" s="158" t="s">
        <v>47</v>
      </c>
      <c r="C15" s="158"/>
      <c r="D15" s="158"/>
      <c r="E15" s="159"/>
      <c r="F15" s="172">
        <f>SUM(H7:H14)</f>
        <v>0</v>
      </c>
      <c r="G15" s="173"/>
      <c r="H15" s="174"/>
      <c r="O15">
        <v>0</v>
      </c>
    </row>
    <row r="16" spans="1:15" ht="15.75" customHeight="1" x14ac:dyDescent="0.4">
      <c r="A16" s="157"/>
      <c r="B16" s="160"/>
      <c r="C16" s="160"/>
      <c r="D16" s="160"/>
      <c r="E16" s="161"/>
      <c r="F16" s="175"/>
      <c r="G16" s="176"/>
      <c r="H16" s="177"/>
    </row>
    <row r="17" spans="1:8" ht="15.75" customHeight="1" thickBot="1" x14ac:dyDescent="0.45">
      <c r="A17" s="157"/>
      <c r="B17" s="162"/>
      <c r="C17" s="162"/>
      <c r="D17" s="162"/>
      <c r="E17" s="163"/>
      <c r="F17" s="178"/>
      <c r="G17" s="179"/>
      <c r="H17" s="180"/>
    </row>
    <row r="18" spans="1:8" ht="12.75" customHeight="1" x14ac:dyDescent="0.4"/>
    <row r="19" spans="1:8" ht="15.75" customHeight="1" x14ac:dyDescent="0.4"/>
    <row r="20" spans="1:8" ht="15.75" customHeight="1" x14ac:dyDescent="0.4"/>
  </sheetData>
  <mergeCells count="28">
    <mergeCell ref="A2:A6"/>
    <mergeCell ref="B2:H3"/>
    <mergeCell ref="B4:H5"/>
    <mergeCell ref="B6:E6"/>
    <mergeCell ref="H7:H8"/>
    <mergeCell ref="G11:G12"/>
    <mergeCell ref="H11:H12"/>
    <mergeCell ref="A9:A10"/>
    <mergeCell ref="A15:A17"/>
    <mergeCell ref="B15:E17"/>
    <mergeCell ref="H9:H10"/>
    <mergeCell ref="G9:G10"/>
    <mergeCell ref="F9:F10"/>
    <mergeCell ref="B9:E10"/>
    <mergeCell ref="F15:H17"/>
    <mergeCell ref="G13:G14"/>
    <mergeCell ref="H13:H14"/>
    <mergeCell ref="A13:A14"/>
    <mergeCell ref="B13:E14"/>
    <mergeCell ref="F13:F14"/>
    <mergeCell ref="A1:H1"/>
    <mergeCell ref="A7:A8"/>
    <mergeCell ref="B7:E8"/>
    <mergeCell ref="F7:F8"/>
    <mergeCell ref="G7:G8"/>
    <mergeCell ref="A11:A12"/>
    <mergeCell ref="B11:E12"/>
    <mergeCell ref="F11:F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Borehole BoQ</vt:lpstr>
      <vt:lpstr>Reservoir water tank</vt:lpstr>
      <vt:lpstr>Animal trough BoQs</vt:lpstr>
      <vt:lpstr>Solar System Installation</vt:lpstr>
      <vt:lpstr>Borehole summary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2025-12-24T07:51:29Z</dcterms:modified>
</cp:coreProperties>
</file>