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hp\Nextcloud\PROCUREMENT DOCUMENTS 2026\1. BMZ_PROJECT_2026\1. RFQ_BMZ_P_2026\1. BMZ_Project_2026\Construction of Waste Disposal in Hobyo\"/>
    </mc:Choice>
  </mc:AlternateContent>
  <xr:revisionPtr revIDLastSave="0" documentId="8_{7D4D065A-FF10-4850-A271-27A0909D23C5}"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 l="1"/>
  <c r="D20" i="1"/>
  <c r="D10" i="1"/>
  <c r="D9" i="1"/>
  <c r="D8" i="1"/>
  <c r="D7" i="1"/>
  <c r="D6" i="1"/>
  <c r="D5" i="1"/>
  <c r="D11" i="1"/>
  <c r="F22" i="1" l="1"/>
  <c r="D13" i="1" l="1"/>
  <c r="F15" i="1" s="1"/>
  <c r="F24" i="1" s="1"/>
</calcChain>
</file>

<file path=xl/sharedStrings.xml><?xml version="1.0" encoding="utf-8"?>
<sst xmlns="http://schemas.openxmlformats.org/spreadsheetml/2006/main" count="42" uniqueCount="34">
  <si>
    <t>Elements</t>
  </si>
  <si>
    <t>Specifications</t>
  </si>
  <si>
    <t>Planned Work</t>
  </si>
  <si>
    <t>Description</t>
  </si>
  <si>
    <t>Unit</t>
  </si>
  <si>
    <t>Qty</t>
  </si>
  <si>
    <t>Rate $</t>
  </si>
  <si>
    <t>Amount $</t>
  </si>
  <si>
    <t>A</t>
  </si>
  <si>
    <t>Top soil stripping and removal of small trees and debris away from the site</t>
  </si>
  <si>
    <t xml:space="preserve">Supply and construct solid stone foundation wall of 40cm thick, 50cm below ground level and 40cm above ground level. Bedded and jointed with 1:4 mix ratio of mortor </t>
  </si>
  <si>
    <t xml:space="preserve">Supply and construction of 20 cm thick Hallow Concrete Block walls (using 20cm*40cm*20cm hallow blcok walls), Bedded and jointed with 1:4 mix ratio of mortor. </t>
  </si>
  <si>
    <t>Apply 15 to 20mm thick plastering on iternal and  external faces  of Walls respectivley, with mix ratio of 1:3 guaged in three coats including surface smoothing</t>
  </si>
  <si>
    <t xml:space="preserve">Apply one coat of white wash and 2 finishing coats of emulsion paint on internal wall surfaces. </t>
  </si>
  <si>
    <t xml:space="preserve">Apply white wash and 2 finishing coats of exterior paint on plastered external walls </t>
  </si>
  <si>
    <t>No</t>
  </si>
  <si>
    <t>Excavation for linear foundation of (40cm wide and 70cm minimum depth)  in all kinds of soils starting at natural ground level. Price includes removal of surplus materials from site to an approved dumping area.</t>
  </si>
  <si>
    <t xml:space="preserve">Steel  gate doors made of 1.5mm MS plate on 40x30x3mm steel box frame and 40x40x3mm angle lines as outer frame fixed with 6 dove tailed wall bars of similar size and industrial hinges. All painted with antirust primer and gloss paint. Door overall size 3mx2.5m.  </t>
  </si>
  <si>
    <t>SUBSTRUCTURE WORKS</t>
  </si>
  <si>
    <r>
      <rPr>
        <b/>
        <sz val="12"/>
        <color rgb="FFFFFFFF"/>
        <rFont val="Times New Roman"/>
        <family val="1"/>
      </rPr>
      <t>UNIT</t>
    </r>
  </si>
  <si>
    <r>
      <rPr>
        <b/>
        <sz val="12"/>
        <color rgb="FFFFFFFF"/>
        <rFont val="Times New Roman"/>
        <family val="1"/>
      </rPr>
      <t>QUANTITY</t>
    </r>
  </si>
  <si>
    <r>
      <rPr>
        <b/>
        <sz val="12"/>
        <color rgb="FFFFFFFF"/>
        <rFont val="Times New Roman"/>
        <family val="1"/>
      </rPr>
      <t>UNIT COST</t>
    </r>
  </si>
  <si>
    <t>Clearing the site from any debris, trees, roots etc, filling hollows and levelling.</t>
  </si>
  <si>
    <t>Grand Total</t>
  </si>
  <si>
    <t>BILL OF QUANTITIES (BoQs)FOR THE CONSTRUCTION OF A SOLID WASTE MANAGEMENT SITE</t>
  </si>
  <si>
    <r>
      <t>m</t>
    </r>
    <r>
      <rPr>
        <vertAlign val="superscript"/>
        <sz val="11"/>
        <color theme="1"/>
        <rFont val="Times New Roman"/>
        <family val="1"/>
      </rPr>
      <t>2</t>
    </r>
  </si>
  <si>
    <r>
      <t>m</t>
    </r>
    <r>
      <rPr>
        <vertAlign val="superscript"/>
        <sz val="11"/>
        <color theme="1"/>
        <rFont val="Times New Roman"/>
        <family val="1"/>
      </rPr>
      <t>3</t>
    </r>
  </si>
  <si>
    <r>
      <rPr>
        <b/>
        <sz val="11"/>
        <color theme="1"/>
        <rFont val="Times New Roman"/>
        <family val="1"/>
      </rPr>
      <t>Ground Beam:</t>
    </r>
    <r>
      <rPr>
        <sz val="11"/>
        <color theme="1"/>
        <rFont val="Times New Roman"/>
        <family val="1"/>
      </rPr>
      <t xml:space="preserve"> 20x40cm RCC with mix ratio of 1:2:4 and  Reinforced with 4nos of high yield deformed  14mm steel bars and 8mm stirrups @ 20cm c/c. Prices to include framework and all required steps to perform the work properly.</t>
    </r>
  </si>
  <si>
    <r>
      <rPr>
        <b/>
        <sz val="11"/>
        <color theme="1"/>
        <rFont val="Times New Roman"/>
        <family val="1"/>
      </rPr>
      <t>Sill Beam:</t>
    </r>
    <r>
      <rPr>
        <sz val="11"/>
        <color theme="1"/>
        <rFont val="Times New Roman"/>
        <family val="1"/>
      </rPr>
      <t xml:space="preserve"> 20x15cm RCC beam below windows mix ratio of 1:2:4 and  Reinforced with 4Y8 and 6mm links @ 20cm c/c. Prices to include framework and all required steps to perform the work properly.</t>
    </r>
  </si>
  <si>
    <r>
      <rPr>
        <vertAlign val="subscript"/>
        <sz val="12"/>
        <rFont val="Times New Roman"/>
        <family val="1"/>
      </rPr>
      <t>m</t>
    </r>
    <r>
      <rPr>
        <sz val="12"/>
        <rFont val="Times New Roman"/>
        <family val="1"/>
      </rPr>
      <t>2</t>
    </r>
  </si>
  <si>
    <r>
      <rPr>
        <vertAlign val="subscript"/>
        <sz val="12"/>
        <rFont val="Times New Roman"/>
        <family val="1"/>
      </rPr>
      <t>m</t>
    </r>
    <r>
      <rPr>
        <sz val="12"/>
        <rFont val="Times New Roman"/>
        <family val="1"/>
      </rPr>
      <t>3</t>
    </r>
  </si>
  <si>
    <t>Boudary Wall 30mx30m</t>
  </si>
  <si>
    <t>DESCRIPTIONS OF WORK/ACTIVITIES 22mx22m</t>
  </si>
  <si>
    <t>Excavate foundoutation trench (22m width x 3m depth x 22m length)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</si>
</sst>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9" x14ac:knownFonts="1">
    <font>
      <sz val="11"/>
      <color theme="1"/>
      <name val="Calibri"/>
      <family val="2"/>
      <scheme val="minor"/>
    </font>
    <font>
      <sz val="11"/>
      <color theme="1"/>
      <name val="Calibri"/>
      <family val="2"/>
      <scheme val="minor"/>
    </font>
    <font>
      <b/>
      <sz val="12"/>
      <color theme="1"/>
      <name val="Times New Roman"/>
      <family val="1"/>
    </font>
    <font>
      <sz val="10"/>
      <color rgb="FF000000"/>
      <name val="Times New Roman"/>
      <family val="1"/>
    </font>
    <font>
      <b/>
      <sz val="12"/>
      <name val="Times New Roman"/>
      <family val="1"/>
    </font>
    <font>
      <sz val="12"/>
      <color theme="1"/>
      <name val="Times New Roman"/>
      <family val="1"/>
    </font>
    <font>
      <sz val="11"/>
      <name val="Times New Roman"/>
      <family val="1"/>
    </font>
    <font>
      <b/>
      <sz val="8.5"/>
      <name val="Times New Roman"/>
      <family val="1"/>
    </font>
    <font>
      <b/>
      <sz val="12"/>
      <color rgb="FFFFFFFF"/>
      <name val="Times New Roman"/>
      <family val="1"/>
    </font>
    <font>
      <b/>
      <sz val="14"/>
      <color theme="0"/>
      <name val="Times New Roman"/>
      <family val="1"/>
    </font>
    <font>
      <b/>
      <sz val="11"/>
      <color theme="0"/>
      <name val="Times New Roman"/>
      <family val="1"/>
    </font>
    <font>
      <sz val="11"/>
      <color theme="1"/>
      <name val="Times New Roman"/>
      <family val="1"/>
    </font>
    <font>
      <vertAlign val="superscript"/>
      <sz val="11"/>
      <color theme="1"/>
      <name val="Times New Roman"/>
      <family val="1"/>
    </font>
    <font>
      <b/>
      <sz val="11"/>
      <color theme="1"/>
      <name val="Times New Roman"/>
      <family val="1"/>
    </font>
    <font>
      <sz val="12"/>
      <color rgb="FF000000"/>
      <name val="Times New Roman"/>
      <family val="1"/>
    </font>
    <font>
      <sz val="11"/>
      <color rgb="FF000000"/>
      <name val="Times New Roman"/>
      <family val="1"/>
    </font>
    <font>
      <sz val="12"/>
      <name val="Times New Roman"/>
      <family val="1"/>
    </font>
    <font>
      <vertAlign val="subscript"/>
      <sz val="12"/>
      <name val="Times New Roman"/>
      <family val="1"/>
    </font>
    <font>
      <sz val="14"/>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s>
  <borders count="25">
    <border>
      <left/>
      <right/>
      <top/>
      <bottom/>
      <diagonal/>
    </border>
    <border>
      <left style="medium">
        <color auto="1"/>
      </left>
      <right style="medium">
        <color auto="1"/>
      </right>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top style="medium">
        <color auto="1"/>
      </top>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indexed="64"/>
      </top>
      <bottom/>
      <diagonal/>
    </border>
    <border>
      <left style="medium">
        <color auto="1"/>
      </left>
      <right/>
      <top style="medium">
        <color indexed="64"/>
      </top>
      <bottom style="medium">
        <color auto="1"/>
      </bottom>
      <diagonal/>
    </border>
    <border>
      <left style="thin">
        <color rgb="FF000000"/>
      </left>
      <right style="thin">
        <color rgb="FF000000"/>
      </right>
      <top/>
      <bottom style="thin">
        <color rgb="FF000000"/>
      </bottom>
      <diagonal/>
    </border>
  </borders>
  <cellStyleXfs count="3">
    <xf numFmtId="0" fontId="0" fillId="0" borderId="0"/>
    <xf numFmtId="44" fontId="1" fillId="0" borderId="0" applyFont="0" applyFill="0" applyBorder="0" applyAlignment="0" applyProtection="0"/>
    <xf numFmtId="0" fontId="3" fillId="0" borderId="0"/>
  </cellStyleXfs>
  <cellXfs count="68">
    <xf numFmtId="0" fontId="0" fillId="0" borderId="0" xfId="0"/>
    <xf numFmtId="0" fontId="2" fillId="2" borderId="3" xfId="0" applyFont="1" applyFill="1" applyBorder="1" applyAlignment="1">
      <alignment horizontal="center"/>
    </xf>
    <xf numFmtId="0" fontId="4" fillId="2" borderId="5" xfId="2" applyFont="1" applyFill="1" applyBorder="1" applyAlignment="1">
      <alignment horizontal="left" vertical="center" wrapText="1"/>
    </xf>
    <xf numFmtId="0" fontId="6" fillId="0" borderId="10" xfId="2" applyFont="1" applyBorder="1" applyAlignment="1">
      <alignment horizontal="left" vertical="top" wrapText="1"/>
    </xf>
    <xf numFmtId="0" fontId="5" fillId="2" borderId="6" xfId="0" applyFont="1" applyFill="1" applyBorder="1" applyAlignment="1">
      <alignment vertical="center" wrapText="1"/>
    </xf>
    <xf numFmtId="0" fontId="5" fillId="2" borderId="7" xfId="0" applyFont="1" applyFill="1" applyBorder="1" applyAlignment="1">
      <alignment horizontal="center" vertical="center" wrapText="1"/>
    </xf>
    <xf numFmtId="44" fontId="5" fillId="2" borderId="7" xfId="1" applyFont="1" applyFill="1" applyBorder="1" applyAlignment="1">
      <alignment horizontal="center" vertical="center" wrapText="1"/>
    </xf>
    <xf numFmtId="0" fontId="5" fillId="2" borderId="8" xfId="0" applyFont="1" applyFill="1" applyBorder="1" applyAlignment="1">
      <alignment vertical="center" wrapText="1"/>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44" fontId="10" fillId="6" borderId="4" xfId="1" applyFont="1" applyFill="1" applyBorder="1" applyAlignment="1">
      <alignment horizontal="center" vertical="center"/>
    </xf>
    <xf numFmtId="44" fontId="10" fillId="6" borderId="5" xfId="1" applyFont="1" applyFill="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44" fontId="11" fillId="0" borderId="7" xfId="1" applyFont="1" applyBorder="1" applyAlignment="1" applyProtection="1">
      <alignment horizontal="center" vertical="center"/>
      <protection locked="0"/>
    </xf>
    <xf numFmtId="44" fontId="11" fillId="0" borderId="7" xfId="1" applyFont="1" applyBorder="1" applyAlignment="1">
      <alignment horizontal="center" vertical="center"/>
    </xf>
    <xf numFmtId="0" fontId="11" fillId="0" borderId="12" xfId="0" applyFont="1" applyBorder="1" applyAlignment="1">
      <alignment horizontal="center" vertical="center"/>
    </xf>
    <xf numFmtId="164" fontId="6" fillId="0" borderId="7" xfId="0" applyNumberFormat="1" applyFont="1" applyBorder="1" applyAlignment="1">
      <alignment horizontal="center" vertical="center" wrapText="1"/>
    </xf>
    <xf numFmtId="44" fontId="6" fillId="0" borderId="7" xfId="1" applyFont="1" applyBorder="1" applyAlignment="1" applyProtection="1">
      <alignment horizontal="center" vertical="center" wrapText="1"/>
      <protection locked="0"/>
    </xf>
    <xf numFmtId="0" fontId="11" fillId="0" borderId="7" xfId="0" applyFont="1" applyBorder="1" applyAlignment="1">
      <alignment horizontal="center" vertical="center"/>
    </xf>
    <xf numFmtId="164" fontId="6" fillId="0" borderId="7" xfId="0" applyNumberFormat="1" applyFont="1" applyBorder="1" applyAlignment="1">
      <alignment horizontal="center" vertical="center"/>
    </xf>
    <xf numFmtId="0" fontId="11" fillId="0" borderId="10" xfId="2" applyFont="1" applyBorder="1" applyAlignment="1">
      <alignment horizontal="left" vertical="top" wrapText="1"/>
    </xf>
    <xf numFmtId="164" fontId="11" fillId="0" borderId="7" xfId="0" applyNumberFormat="1" applyFont="1" applyBorder="1" applyAlignment="1">
      <alignment horizontal="center" vertical="center" wrapText="1"/>
    </xf>
    <xf numFmtId="44" fontId="11" fillId="0" borderId="7" xfId="1" applyFont="1" applyFill="1" applyBorder="1" applyAlignment="1" applyProtection="1">
      <alignment horizontal="center" vertical="center" wrapText="1"/>
      <protection locked="0"/>
    </xf>
    <xf numFmtId="164" fontId="11" fillId="0" borderId="7" xfId="0" applyNumberFormat="1" applyFont="1" applyBorder="1" applyAlignment="1">
      <alignment horizontal="center" vertical="center"/>
    </xf>
    <xf numFmtId="0" fontId="13" fillId="5" borderId="13" xfId="0" applyFont="1" applyFill="1" applyBorder="1" applyAlignment="1">
      <alignment horizontal="center" vertical="center"/>
    </xf>
    <xf numFmtId="0" fontId="2" fillId="5" borderId="14" xfId="0" applyFont="1" applyFill="1" applyBorder="1" applyAlignment="1">
      <alignment horizontal="right"/>
    </xf>
    <xf numFmtId="0" fontId="2" fillId="5" borderId="15" xfId="0" applyFont="1" applyFill="1" applyBorder="1" applyAlignment="1">
      <alignment horizontal="center" vertical="center"/>
    </xf>
    <xf numFmtId="44" fontId="2" fillId="5" borderId="16" xfId="1" applyFont="1" applyFill="1" applyBorder="1" applyAlignment="1" applyProtection="1">
      <alignment horizontal="right" vertical="center"/>
      <protection locked="0"/>
    </xf>
    <xf numFmtId="44" fontId="2" fillId="5" borderId="17" xfId="1" applyFont="1" applyFill="1" applyBorder="1" applyAlignment="1">
      <alignment horizontal="center" vertical="center"/>
    </xf>
    <xf numFmtId="164" fontId="14" fillId="0" borderId="20" xfId="0" applyNumberFormat="1" applyFont="1" applyBorder="1" applyAlignment="1">
      <alignment horizontal="left" vertical="top" shrinkToFit="1"/>
    </xf>
    <xf numFmtId="0" fontId="4" fillId="0" borderId="20" xfId="0" applyFont="1" applyBorder="1" applyAlignment="1">
      <alignment horizontal="left" vertical="top" wrapText="1"/>
    </xf>
    <xf numFmtId="0" fontId="5" fillId="0" borderId="20" xfId="0" applyFont="1" applyBorder="1" applyAlignment="1">
      <alignment horizontal="left" wrapText="1"/>
    </xf>
    <xf numFmtId="164" fontId="15" fillId="0" borderId="20" xfId="0" applyNumberFormat="1" applyFont="1" applyBorder="1" applyAlignment="1">
      <alignment horizontal="center" vertical="top" shrinkToFit="1"/>
    </xf>
    <xf numFmtId="0" fontId="16" fillId="0" borderId="20" xfId="0" applyFont="1" applyBorder="1" applyAlignment="1">
      <alignment horizontal="left" vertical="top" wrapText="1"/>
    </xf>
    <xf numFmtId="0" fontId="5" fillId="0" borderId="20" xfId="0" applyFont="1" applyBorder="1" applyAlignment="1">
      <alignment horizontal="left" vertical="top" wrapText="1" indent="1"/>
    </xf>
    <xf numFmtId="1" fontId="14" fillId="0" borderId="20" xfId="0" applyNumberFormat="1" applyFont="1" applyBorder="1" applyAlignment="1">
      <alignment horizontal="center" vertical="center" shrinkToFit="1"/>
    </xf>
    <xf numFmtId="44" fontId="5" fillId="0" borderId="20" xfId="1" applyFont="1" applyFill="1" applyBorder="1" applyAlignment="1">
      <alignment horizontal="left" vertical="center" wrapText="1"/>
    </xf>
    <xf numFmtId="44" fontId="5" fillId="0" borderId="20" xfId="1" applyFont="1" applyFill="1" applyBorder="1" applyAlignment="1">
      <alignment horizontal="center" vertical="center" wrapText="1"/>
    </xf>
    <xf numFmtId="0" fontId="4" fillId="0" borderId="18" xfId="0" applyFont="1" applyBorder="1" applyAlignment="1">
      <alignment horizontal="left" vertical="top" wrapText="1"/>
    </xf>
    <xf numFmtId="44" fontId="4" fillId="0" borderId="19" xfId="1" applyFont="1" applyFill="1" applyBorder="1" applyAlignment="1">
      <alignment horizontal="center" vertical="center" wrapText="1"/>
    </xf>
    <xf numFmtId="44" fontId="5" fillId="0" borderId="20" xfId="1" applyFont="1" applyFill="1" applyBorder="1" applyAlignment="1">
      <alignment horizontal="left" wrapText="1"/>
    </xf>
    <xf numFmtId="0" fontId="11" fillId="0" borderId="0" xfId="0" applyFont="1"/>
    <xf numFmtId="0" fontId="4" fillId="4" borderId="18" xfId="0" applyFont="1" applyFill="1" applyBorder="1" applyAlignment="1">
      <alignment horizontal="left" vertical="top" wrapText="1"/>
    </xf>
    <xf numFmtId="44" fontId="4" fillId="4" borderId="19" xfId="1" applyFont="1" applyFill="1" applyBorder="1" applyAlignment="1">
      <alignment horizontal="left" vertical="top" wrapText="1"/>
    </xf>
    <xf numFmtId="44" fontId="4" fillId="4" borderId="20" xfId="1" applyFont="1" applyFill="1" applyBorder="1" applyAlignment="1">
      <alignment horizontal="left" vertical="top" wrapText="1"/>
    </xf>
    <xf numFmtId="0" fontId="18" fillId="3" borderId="0" xfId="0" applyFont="1" applyFill="1"/>
    <xf numFmtId="44" fontId="18" fillId="3" borderId="0" xfId="0" applyNumberFormat="1" applyFont="1" applyFill="1"/>
    <xf numFmtId="44" fontId="6" fillId="0" borderId="7" xfId="1" applyFont="1" applyBorder="1" applyAlignment="1" applyProtection="1">
      <alignment horizontal="center" vertical="center"/>
      <protection locked="0"/>
    </xf>
    <xf numFmtId="1" fontId="11" fillId="0" borderId="7" xfId="0" applyNumberFormat="1" applyFont="1" applyBorder="1" applyAlignment="1">
      <alignment horizontal="center" vertical="center"/>
    </xf>
    <xf numFmtId="0" fontId="7" fillId="0" borderId="21" xfId="0" applyFont="1" applyBorder="1" applyAlignment="1">
      <alignment horizontal="center" wrapText="1"/>
    </xf>
    <xf numFmtId="0" fontId="5" fillId="0" borderId="20" xfId="0" applyFont="1" applyBorder="1" applyAlignment="1">
      <alignment horizontal="left" vertical="center" wrapText="1"/>
    </xf>
    <xf numFmtId="2" fontId="14" fillId="0" borderId="20" xfId="0" applyNumberFormat="1" applyFont="1" applyBorder="1" applyAlignment="1">
      <alignment horizontal="center" vertical="center" shrinkToFit="1"/>
    </xf>
    <xf numFmtId="164" fontId="14" fillId="7" borderId="24" xfId="0" applyNumberFormat="1" applyFont="1" applyFill="1" applyBorder="1" applyAlignment="1">
      <alignment horizontal="left" vertical="top" shrinkToFit="1"/>
    </xf>
    <xf numFmtId="0" fontId="8" fillId="7" borderId="24" xfId="0" applyFont="1" applyFill="1" applyBorder="1" applyAlignment="1">
      <alignment horizontal="left" vertical="top" wrapText="1"/>
    </xf>
    <xf numFmtId="0" fontId="4" fillId="7" borderId="24" xfId="0" applyFont="1" applyFill="1" applyBorder="1" applyAlignment="1">
      <alignment horizontal="left" vertical="top" wrapText="1"/>
    </xf>
    <xf numFmtId="0" fontId="4" fillId="7" borderId="24" xfId="0" applyFont="1" applyFill="1" applyBorder="1" applyAlignment="1">
      <alignment horizontal="center" vertical="top" wrapText="1"/>
    </xf>
    <xf numFmtId="0" fontId="8" fillId="7" borderId="24" xfId="0" applyFont="1" applyFill="1" applyBorder="1" applyAlignment="1">
      <alignment horizontal="left" vertical="top" wrapText="1" indent="1"/>
    </xf>
    <xf numFmtId="0" fontId="0" fillId="0" borderId="23" xfId="0"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44" fontId="9" fillId="6" borderId="22" xfId="1" applyFont="1" applyFill="1" applyBorder="1" applyAlignment="1" applyProtection="1">
      <alignment horizontal="left" vertical="center"/>
    </xf>
    <xf numFmtId="44" fontId="9" fillId="6" borderId="1" xfId="1" applyFont="1" applyFill="1" applyBorder="1" applyAlignment="1" applyProtection="1">
      <alignment horizontal="left" vertical="center"/>
    </xf>
    <xf numFmtId="44" fontId="9" fillId="6" borderId="23" xfId="1" applyFont="1" applyFill="1" applyBorder="1" applyAlignment="1" applyProtection="1">
      <alignment horizontal="center" vertical="center"/>
    </xf>
    <xf numFmtId="44" fontId="9" fillId="6" borderId="17" xfId="1" applyFont="1" applyFill="1" applyBorder="1" applyAlignment="1" applyProtection="1">
      <alignment horizontal="center" vertical="center"/>
    </xf>
    <xf numFmtId="44" fontId="9" fillId="6" borderId="15" xfId="1" applyFont="1" applyFill="1" applyBorder="1" applyAlignment="1" applyProtection="1">
      <alignment horizontal="center" vertical="center"/>
    </xf>
    <xf numFmtId="0" fontId="7" fillId="0" borderId="15" xfId="0" applyFont="1" applyBorder="1" applyAlignment="1">
      <alignment horizontal="center" wrapText="1"/>
    </xf>
    <xf numFmtId="0" fontId="7" fillId="0" borderId="17" xfId="0" applyFont="1" applyBorder="1" applyAlignment="1">
      <alignment horizontal="center" wrapText="1"/>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579120</xdr:colOff>
      <xdr:row>0</xdr:row>
      <xdr:rowOff>68580</xdr:rowOff>
    </xdr:from>
    <xdr:to>
      <xdr:col>5</xdr:col>
      <xdr:colOff>449580</xdr:colOff>
      <xdr:row>0</xdr:row>
      <xdr:rowOff>815414</xdr:rowOff>
    </xdr:to>
    <xdr:pic>
      <xdr:nvPicPr>
        <xdr:cNvPr id="3" name="Picture 2">
          <a:extLst>
            <a:ext uri="{FF2B5EF4-FFF2-40B4-BE49-F238E27FC236}">
              <a16:creationId xmlns:a16="http://schemas.microsoft.com/office/drawing/2014/main" id="{FA363037-02E0-4ECD-B0C2-B01C1095F870}"/>
            </a:ext>
          </a:extLst>
        </xdr:cNvPr>
        <xdr:cNvPicPr>
          <a:picLocks noChangeAspect="1"/>
        </xdr:cNvPicPr>
      </xdr:nvPicPr>
      <xdr:blipFill>
        <a:blip xmlns:r="http://schemas.openxmlformats.org/officeDocument/2006/relationships" r:embed="rId1"/>
        <a:stretch>
          <a:fillRect/>
        </a:stretch>
      </xdr:blipFill>
      <xdr:spPr>
        <a:xfrm>
          <a:off x="579120" y="68580"/>
          <a:ext cx="6697980" cy="7468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workbookViewId="0">
      <selection activeCell="B20" sqref="B20"/>
    </sheetView>
  </sheetViews>
  <sheetFormatPr defaultColWidth="8.77734375" defaultRowHeight="14.4" x14ac:dyDescent="0.3"/>
  <cols>
    <col min="1" max="1" width="12.88671875" bestFit="1" customWidth="1"/>
    <col min="2" max="2" width="54.88671875" customWidth="1"/>
    <col min="3" max="3" width="6.33203125" bestFit="1" customWidth="1"/>
    <col min="4" max="4" width="12.5546875" bestFit="1" customWidth="1"/>
    <col min="5" max="5" width="12.88671875" bestFit="1" customWidth="1"/>
    <col min="6" max="6" width="14.5546875" customWidth="1"/>
  </cols>
  <sheetData>
    <row r="1" spans="1:6" ht="72" customHeight="1" thickBot="1" x14ac:dyDescent="0.35">
      <c r="A1" s="58"/>
      <c r="B1" s="59"/>
      <c r="C1" s="59"/>
      <c r="D1" s="59"/>
      <c r="E1" s="59"/>
      <c r="F1" s="60"/>
    </row>
    <row r="2" spans="1:6" ht="18" thickBot="1" x14ac:dyDescent="0.35">
      <c r="A2" s="61" t="s">
        <v>0</v>
      </c>
      <c r="B2" s="63" t="s">
        <v>1</v>
      </c>
      <c r="C2" s="64"/>
      <c r="D2" s="63" t="s">
        <v>2</v>
      </c>
      <c r="E2" s="65"/>
      <c r="F2" s="64"/>
    </row>
    <row r="3" spans="1:6" ht="15" thickBot="1" x14ac:dyDescent="0.35">
      <c r="A3" s="62"/>
      <c r="B3" s="8" t="s">
        <v>3</v>
      </c>
      <c r="C3" s="8" t="s">
        <v>4</v>
      </c>
      <c r="D3" s="9" t="s">
        <v>5</v>
      </c>
      <c r="E3" s="10" t="s">
        <v>6</v>
      </c>
      <c r="F3" s="11" t="s">
        <v>7</v>
      </c>
    </row>
    <row r="4" spans="1:6" ht="16.2" thickBot="1" x14ac:dyDescent="0.35">
      <c r="A4" s="1" t="s">
        <v>8</v>
      </c>
      <c r="B4" s="2" t="s">
        <v>31</v>
      </c>
      <c r="C4" s="4"/>
      <c r="D4" s="5"/>
      <c r="E4" s="6"/>
      <c r="F4" s="7"/>
    </row>
    <row r="5" spans="1:6" ht="27.6" x14ac:dyDescent="0.3">
      <c r="A5" s="12">
        <v>1</v>
      </c>
      <c r="B5" s="3" t="s">
        <v>9</v>
      </c>
      <c r="C5" s="13" t="s">
        <v>25</v>
      </c>
      <c r="D5" s="20">
        <f>30*30</f>
        <v>900</v>
      </c>
      <c r="E5" s="14"/>
      <c r="F5" s="15"/>
    </row>
    <row r="6" spans="1:6" ht="60.6" customHeight="1" x14ac:dyDescent="0.3">
      <c r="A6" s="16">
        <v>2</v>
      </c>
      <c r="B6" s="3" t="s">
        <v>16</v>
      </c>
      <c r="C6" s="13" t="s">
        <v>26</v>
      </c>
      <c r="D6" s="20">
        <f>120*0.4*0.7</f>
        <v>33.599999999999994</v>
      </c>
      <c r="E6" s="14"/>
      <c r="F6" s="15"/>
    </row>
    <row r="7" spans="1:6" ht="49.8" customHeight="1" x14ac:dyDescent="0.3">
      <c r="A7" s="16">
        <v>3</v>
      </c>
      <c r="B7" s="3" t="s">
        <v>10</v>
      </c>
      <c r="C7" s="13" t="s">
        <v>26</v>
      </c>
      <c r="D7" s="20">
        <f>120*0.9*0.4</f>
        <v>43.2</v>
      </c>
      <c r="E7" s="14"/>
      <c r="F7" s="15"/>
    </row>
    <row r="8" spans="1:6" ht="55.2" x14ac:dyDescent="0.3">
      <c r="A8" s="16">
        <v>4</v>
      </c>
      <c r="B8" s="3" t="s">
        <v>27</v>
      </c>
      <c r="C8" s="13" t="s">
        <v>26</v>
      </c>
      <c r="D8" s="17">
        <f>120*0.2*0.4</f>
        <v>9.6000000000000014</v>
      </c>
      <c r="E8" s="18"/>
      <c r="F8" s="15"/>
    </row>
    <row r="9" spans="1:6" ht="41.4" x14ac:dyDescent="0.3">
      <c r="A9" s="16">
        <v>5</v>
      </c>
      <c r="B9" s="3" t="s">
        <v>11</v>
      </c>
      <c r="C9" s="19" t="s">
        <v>25</v>
      </c>
      <c r="D9" s="20">
        <f>120*3</f>
        <v>360</v>
      </c>
      <c r="E9" s="14"/>
      <c r="F9" s="15"/>
    </row>
    <row r="10" spans="1:6" ht="63.6" customHeight="1" x14ac:dyDescent="0.3">
      <c r="A10" s="16">
        <v>6</v>
      </c>
      <c r="B10" s="21" t="s">
        <v>28</v>
      </c>
      <c r="C10" s="13" t="s">
        <v>26</v>
      </c>
      <c r="D10" s="20">
        <f>120*0.2*0.15</f>
        <v>3.5999999999999996</v>
      </c>
      <c r="E10" s="48"/>
      <c r="F10" s="15"/>
    </row>
    <row r="11" spans="1:6" ht="41.4" x14ac:dyDescent="0.3">
      <c r="A11" s="16">
        <v>7</v>
      </c>
      <c r="B11" s="3" t="s">
        <v>12</v>
      </c>
      <c r="C11" s="19" t="s">
        <v>25</v>
      </c>
      <c r="D11" s="22">
        <f>1000</f>
        <v>1000</v>
      </c>
      <c r="E11" s="23"/>
      <c r="F11" s="15"/>
    </row>
    <row r="12" spans="1:6" ht="46.5" customHeight="1" x14ac:dyDescent="0.3">
      <c r="A12" s="16">
        <v>8</v>
      </c>
      <c r="B12" s="3" t="s">
        <v>13</v>
      </c>
      <c r="C12" s="19" t="s">
        <v>25</v>
      </c>
      <c r="D12" s="22">
        <v>1000</v>
      </c>
      <c r="E12" s="23"/>
      <c r="F12" s="15"/>
    </row>
    <row r="13" spans="1:6" ht="30.6" customHeight="1" x14ac:dyDescent="0.3">
      <c r="A13" s="16">
        <v>9</v>
      </c>
      <c r="B13" s="3" t="s">
        <v>14</v>
      </c>
      <c r="C13" s="13" t="s">
        <v>25</v>
      </c>
      <c r="D13" s="24">
        <f>D12</f>
        <v>1000</v>
      </c>
      <c r="E13" s="23"/>
      <c r="F13" s="15"/>
    </row>
    <row r="14" spans="1:6" ht="69" customHeight="1" thickBot="1" x14ac:dyDescent="0.35">
      <c r="A14" s="16">
        <v>10</v>
      </c>
      <c r="B14" s="3" t="s">
        <v>17</v>
      </c>
      <c r="C14" s="19" t="s">
        <v>15</v>
      </c>
      <c r="D14" s="49">
        <v>1</v>
      </c>
      <c r="E14" s="48"/>
      <c r="F14" s="15"/>
    </row>
    <row r="15" spans="1:6" ht="16.2" thickBot="1" x14ac:dyDescent="0.35">
      <c r="A15" s="25"/>
      <c r="B15" s="26"/>
      <c r="C15" s="27"/>
      <c r="D15" s="27"/>
      <c r="E15" s="28"/>
      <c r="F15" s="29">
        <f>SUM(F5:F14)</f>
        <v>0</v>
      </c>
    </row>
    <row r="16" spans="1:6" ht="14.4" customHeight="1" thickBot="1" x14ac:dyDescent="0.35">
      <c r="A16" s="50"/>
      <c r="B16" s="66" t="s">
        <v>24</v>
      </c>
      <c r="C16" s="66"/>
      <c r="D16" s="66"/>
      <c r="E16" s="66"/>
      <c r="F16" s="67"/>
    </row>
    <row r="17" spans="1:6" ht="19.8" customHeight="1" x14ac:dyDescent="0.3">
      <c r="A17" s="53"/>
      <c r="B17" s="54" t="s">
        <v>32</v>
      </c>
      <c r="C17" s="55" t="s">
        <v>19</v>
      </c>
      <c r="D17" s="56" t="s">
        <v>20</v>
      </c>
      <c r="E17" s="55" t="s">
        <v>21</v>
      </c>
      <c r="F17" s="57" t="s">
        <v>7</v>
      </c>
    </row>
    <row r="18" spans="1:6" ht="15.6" x14ac:dyDescent="0.3">
      <c r="A18" s="30"/>
      <c r="B18" s="31" t="s">
        <v>18</v>
      </c>
      <c r="C18" s="32"/>
      <c r="D18" s="32"/>
      <c r="E18" s="32"/>
      <c r="F18" s="32"/>
    </row>
    <row r="19" spans="1:6" ht="31.2" x14ac:dyDescent="0.3">
      <c r="A19" s="33">
        <v>41</v>
      </c>
      <c r="B19" s="34" t="s">
        <v>22</v>
      </c>
      <c r="C19" s="35" t="s">
        <v>29</v>
      </c>
      <c r="D19" s="36">
        <f>22*22</f>
        <v>484</v>
      </c>
      <c r="E19" s="37"/>
      <c r="F19" s="37"/>
    </row>
    <row r="20" spans="1:6" ht="31.2" x14ac:dyDescent="0.3">
      <c r="A20" s="33">
        <v>42</v>
      </c>
      <c r="B20" s="34" t="s">
        <v>33</v>
      </c>
      <c r="C20" s="51" t="s">
        <v>30</v>
      </c>
      <c r="D20" s="52">
        <f>22*22*3</f>
        <v>1452</v>
      </c>
      <c r="E20" s="38"/>
      <c r="F20" s="37"/>
    </row>
    <row r="21" spans="1:6" ht="15.6" x14ac:dyDescent="0.3">
      <c r="A21" s="30"/>
      <c r="B21" s="39"/>
      <c r="C21" s="39"/>
      <c r="D21" s="39"/>
      <c r="E21" s="40"/>
      <c r="F21" s="41"/>
    </row>
    <row r="22" spans="1:6" ht="15.6" x14ac:dyDescent="0.3">
      <c r="A22" s="42"/>
      <c r="B22" s="43"/>
      <c r="C22" s="43"/>
      <c r="D22" s="43"/>
      <c r="E22" s="44"/>
      <c r="F22" s="45">
        <f>F20+F19</f>
        <v>0</v>
      </c>
    </row>
    <row r="23" spans="1:6" x14ac:dyDescent="0.3">
      <c r="A23" s="42"/>
      <c r="B23" s="42"/>
      <c r="C23" s="42"/>
      <c r="D23" s="42"/>
      <c r="E23" s="42"/>
      <c r="F23" s="42"/>
    </row>
    <row r="24" spans="1:6" ht="18" x14ac:dyDescent="0.35">
      <c r="A24" s="42"/>
      <c r="B24" s="46" t="s">
        <v>23</v>
      </c>
      <c r="C24" s="46"/>
      <c r="D24" s="46"/>
      <c r="E24" s="46"/>
      <c r="F24" s="47">
        <f>F22+F15</f>
        <v>0</v>
      </c>
    </row>
  </sheetData>
  <mergeCells count="5">
    <mergeCell ref="A1:F1"/>
    <mergeCell ref="A2:A3"/>
    <mergeCell ref="B2:C2"/>
    <mergeCell ref="D2:F2"/>
    <mergeCell ref="B16:F16"/>
  </mergeCells>
  <pageMargins left="0.7" right="0.7" top="0.75" bottom="0.75" header="0.3" footer="0.3"/>
  <pageSetup orientation="landscape" horizontalDpi="120" verticalDpi="7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Mohamed Abdi</cp:lastModifiedBy>
  <cp:lastPrinted>2026-07-19T08:03:24Z</cp:lastPrinted>
  <dcterms:created xsi:type="dcterms:W3CDTF">2026-03-31T08:11:54Z</dcterms:created>
  <dcterms:modified xsi:type="dcterms:W3CDTF">2026-08-11T09:28:54Z</dcterms:modified>
</cp:coreProperties>
</file>