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Ducaale\Downloads\"/>
    </mc:Choice>
  </mc:AlternateContent>
  <xr:revisionPtr revIDLastSave="0" documentId="13_ncr:1_{C1FFEF0D-EE16-478A-986F-76FF11DB8084}" xr6:coauthVersionLast="36" xr6:coauthVersionMax="47" xr10:uidLastSave="{00000000-0000-0000-0000-000000000000}"/>
  <bookViews>
    <workbookView xWindow="0" yWindow="0" windowWidth="23040" windowHeight="8940" xr2:uid="{E5C630B1-8E80-420F-AB50-1C5E19D9FF71}"/>
  </bookViews>
  <sheets>
    <sheet name="BOQ for Ceelsame well" sheetId="3" r:id="rId1"/>
    <sheet name="Summary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3" l="1"/>
  <c r="D9" i="3" s="1"/>
  <c r="F9" i="3" s="1"/>
  <c r="D12" i="3"/>
  <c r="F12" i="3" s="1"/>
  <c r="F23" i="3"/>
  <c r="F22" i="3"/>
  <c r="F24" i="3"/>
  <c r="D5" i="3"/>
  <c r="D6" i="3" s="1"/>
  <c r="F6" i="3" s="1"/>
  <c r="F20" i="3"/>
  <c r="F18" i="3"/>
  <c r="F17" i="3"/>
  <c r="F15" i="3"/>
  <c r="F13" i="3"/>
  <c r="F8" i="3" l="1"/>
  <c r="F5" i="3"/>
  <c r="F25" i="3" s="1"/>
  <c r="D6" i="2" s="1"/>
  <c r="D9" i="2" l="1"/>
</calcChain>
</file>

<file path=xl/sharedStrings.xml><?xml version="1.0" encoding="utf-8"?>
<sst xmlns="http://schemas.openxmlformats.org/spreadsheetml/2006/main" count="50" uniqueCount="43">
  <si>
    <t>QTY</t>
  </si>
  <si>
    <r>
      <t>m</t>
    </r>
    <r>
      <rPr>
        <vertAlign val="superscript"/>
        <sz val="12"/>
        <rFont val="Gill Sans MT"/>
        <family val="2"/>
      </rPr>
      <t>3</t>
    </r>
  </si>
  <si>
    <t xml:space="preserve">Ls </t>
  </si>
  <si>
    <t>Supply and fix 60cm x 60cm metal cover made of 1mm thick flat metal sheet fixed on the opening of top slab of concrete apron.</t>
  </si>
  <si>
    <t xml:space="preserve">Summary of water well </t>
  </si>
  <si>
    <t>Item</t>
  </si>
  <si>
    <t>Description</t>
  </si>
  <si>
    <t>Page</t>
  </si>
  <si>
    <t>Amount ($)</t>
  </si>
  <si>
    <t xml:space="preserve"> water well </t>
  </si>
  <si>
    <t>1</t>
  </si>
  <si>
    <t xml:space="preserve">Total cost  </t>
  </si>
  <si>
    <t>Excavation of a 2 meter Diameter well to a total depth of 21.2m, including 1.2m at the buttom which will not be installed in a concrete rings.</t>
  </si>
  <si>
    <t>Prepare and Cast a Concrete Rings (34 pcs precasted concrete rings with a diameter of 2m, 0.6m deep and  10cm thick. Use 10mm dia steel bars spaced at 150mm c/c on each side and 1:2:4 concrete ratio as per drawing and world vision engineer's guidance.</t>
  </si>
  <si>
    <t>Prepare and Encast a galvanized steel ladder made of SHS 500x400mm and spaced at 500mm vertically as per drawing and world vision engineer's guidance.</t>
  </si>
  <si>
    <t>m</t>
  </si>
  <si>
    <t>Construct masonary hard core around the concrete Ring sides with a dimension of 0.5m thick and 1 depth including 300mm above ground level and 700mm below G.L as per drawing and world vision engineer's guidance.</t>
  </si>
  <si>
    <t>Excavate a masonry Foundation trench around the Concrete rings with an outer diameter of 3m, 1m deep and 0.5m wide.</t>
  </si>
  <si>
    <t>Shallow Well</t>
  </si>
  <si>
    <t>ITEM</t>
  </si>
  <si>
    <t>DESCRIPTION</t>
  </si>
  <si>
    <t>UNIT</t>
  </si>
  <si>
    <t>RATE</t>
  </si>
  <si>
    <t>TOTAL</t>
  </si>
  <si>
    <t>EXCAVATION WORKS</t>
  </si>
  <si>
    <t>Cart away and deposit surplus material as directed</t>
  </si>
  <si>
    <t xml:space="preserve">CONCRETE WORKS </t>
  </si>
  <si>
    <t>Vibrated Reinforced Concrete class 25(1:1.5:3) with 20mm thick maximum aggregate size in:</t>
  </si>
  <si>
    <t>NO</t>
  </si>
  <si>
    <t>LS</t>
  </si>
  <si>
    <t>GRAVEL PACKING</t>
  </si>
  <si>
    <t>Provide cleaned and washed gravel and packing at the bottom of the well to conduct filtration admixture,15mm thick as will be directed by the supervising engineer</t>
  </si>
  <si>
    <t>TESTING AND TREATMENT</t>
  </si>
  <si>
    <t>Disinfection of the well as detail in Specification</t>
  </si>
  <si>
    <t>Analysis of Water, using field  test kits;2 water sample for each  of  the tests including Chemical, bacterial  and Turbidity tests</t>
  </si>
  <si>
    <t xml:space="preserve">BRANDING </t>
  </si>
  <si>
    <t xml:space="preserve">Total  Cost </t>
  </si>
  <si>
    <t>150mm thick cover slab with a diameter of 3m, using 10mm dia steel reinforcement spaced at 150mm c/c on each side and with a concrete ratio of 1:2:4 as per drawing and word vision engineer's guidance.</t>
  </si>
  <si>
    <t>MISCELLANEOUS</t>
  </si>
  <si>
    <t>Supply diesel and oil, also prepare a dewatering pump for water pump for dewatering during excavation of well. The pump to be used for test pumping as well. A test pumping report will be required to be provided by the contractor to the supervising engineer</t>
  </si>
  <si>
    <t>MASONRY</t>
  </si>
  <si>
    <r>
      <t>m</t>
    </r>
    <r>
      <rPr>
        <vertAlign val="superscript"/>
        <sz val="12"/>
        <rFont val="Times New Roman"/>
        <family val="1"/>
      </rPr>
      <t>3</t>
    </r>
  </si>
  <si>
    <r>
      <t xml:space="preserve">Branding Services for WV and the Donor logos. </t>
    </r>
    <r>
      <rPr>
        <sz val="12"/>
        <color rgb="FFFF0000"/>
        <rFont val="Times New Roman"/>
        <family val="1"/>
      </rPr>
      <t>The branding to be inscribed in wet plaster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</si>
</sst>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409]* #,##0.0_ ;_-[$$-409]* \-#,##0.0\ ;_-[$$-409]* &quot;-&quot;?_ ;_-@_ "/>
    <numFmt numFmtId="167" formatCode="_-[$$-409]* #,##0.00_ ;_-[$$-409]* \-#,##0.00\ ;_-[$$-409]* &quot;-&quot;??_ ;_-@_ "/>
    <numFmt numFmtId="168" formatCode="_(&quot;$&quot;* #,##0_);_(&quot;$&quot;* \(#,##0\);_(&quot;$&quot;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Lato"/>
      <family val="2"/>
    </font>
    <font>
      <sz val="12"/>
      <name val="Gill Sans MT"/>
      <family val="2"/>
    </font>
    <font>
      <vertAlign val="superscript"/>
      <sz val="12"/>
      <name val="Gill Sans MT"/>
      <family val="2"/>
    </font>
    <font>
      <b/>
      <sz val="12"/>
      <name val="Lato"/>
      <family val="2"/>
    </font>
    <font>
      <sz val="10"/>
      <name val="Lato"/>
      <family val="2"/>
    </font>
    <font>
      <sz val="11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121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5" fillId="0" borderId="0" xfId="1" applyFont="1" applyAlignment="1">
      <alignment horizontal="center" vertical="top" wrapText="1"/>
    </xf>
    <xf numFmtId="0" fontId="5" fillId="0" borderId="0" xfId="1" applyFont="1" applyAlignment="1">
      <alignment vertical="top" wrapText="1"/>
    </xf>
    <xf numFmtId="0" fontId="5" fillId="0" borderId="0" xfId="1" applyFont="1" applyAlignment="1">
      <alignment horizontal="center" wrapText="1"/>
    </xf>
    <xf numFmtId="43" fontId="2" fillId="0" borderId="0" xfId="4" applyNumberFormat="1" applyFont="1" applyAlignment="1">
      <alignment horizontal="center" wrapText="1"/>
    </xf>
    <xf numFmtId="0" fontId="5" fillId="0" borderId="3" xfId="1" applyFont="1" applyBorder="1" applyAlignment="1">
      <alignment horizontal="center" vertical="top" wrapText="1"/>
    </xf>
    <xf numFmtId="0" fontId="5" fillId="0" borderId="1" xfId="1" applyFont="1" applyBorder="1" applyAlignment="1">
      <alignment horizontal="center" vertical="top" wrapText="1"/>
    </xf>
    <xf numFmtId="0" fontId="5" fillId="0" borderId="3" xfId="1" applyFont="1" applyBorder="1" applyAlignment="1">
      <alignment horizontal="center" wrapText="1"/>
    </xf>
    <xf numFmtId="43" fontId="2" fillId="0" borderId="3" xfId="4" applyNumberFormat="1" applyFont="1" applyFill="1" applyBorder="1" applyAlignment="1">
      <alignment horizontal="center" wrapText="1"/>
    </xf>
    <xf numFmtId="0" fontId="5" fillId="0" borderId="6" xfId="1" applyFont="1" applyBorder="1" applyAlignment="1">
      <alignment horizontal="center" vertical="top" wrapText="1"/>
    </xf>
    <xf numFmtId="0" fontId="5" fillId="0" borderId="7" xfId="1" applyFont="1" applyBorder="1" applyAlignment="1">
      <alignment vertical="top" wrapText="1"/>
    </xf>
    <xf numFmtId="0" fontId="5" fillId="0" borderId="6" xfId="1" applyFont="1" applyBorder="1" applyAlignment="1">
      <alignment horizontal="center" wrapText="1"/>
    </xf>
    <xf numFmtId="43" fontId="2" fillId="0" borderId="6" xfId="4" applyNumberFormat="1" applyFont="1" applyFill="1" applyBorder="1" applyAlignment="1">
      <alignment horizontal="center" wrapText="1"/>
    </xf>
    <xf numFmtId="0" fontId="5" fillId="0" borderId="5" xfId="1" applyFont="1" applyBorder="1" applyAlignment="1">
      <alignment horizontal="center" vertical="top" wrapText="1"/>
    </xf>
    <xf numFmtId="49" fontId="5" fillId="0" borderId="5" xfId="1" applyNumberFormat="1" applyFont="1" applyBorder="1" applyAlignment="1">
      <alignment horizontal="center" wrapText="1"/>
    </xf>
    <xf numFmtId="43" fontId="2" fillId="0" borderId="5" xfId="4" applyNumberFormat="1" applyFont="1" applyFill="1" applyBorder="1" applyAlignment="1">
      <alignment horizontal="center" wrapText="1"/>
    </xf>
    <xf numFmtId="0" fontId="5" fillId="0" borderId="5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43" fontId="2" fillId="0" borderId="10" xfId="4" applyNumberFormat="1" applyFont="1" applyFill="1" applyBorder="1" applyAlignment="1">
      <alignment horizontal="center" wrapText="1"/>
    </xf>
    <xf numFmtId="0" fontId="10" fillId="0" borderId="0" xfId="0" applyFont="1"/>
    <xf numFmtId="0" fontId="11" fillId="4" borderId="5" xfId="0" applyFont="1" applyFill="1" applyBorder="1" applyAlignment="1">
      <alignment horizontal="center" vertical="center"/>
    </xf>
    <xf numFmtId="164" fontId="11" fillId="4" borderId="5" xfId="5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0" borderId="9" xfId="0" applyFont="1" applyBorder="1" applyAlignment="1">
      <alignment wrapText="1"/>
    </xf>
    <xf numFmtId="164" fontId="12" fillId="0" borderId="9" xfId="5" applyFont="1" applyBorder="1" applyAlignment="1"/>
    <xf numFmtId="0" fontId="12" fillId="0" borderId="18" xfId="0" applyFont="1" applyBorder="1"/>
    <xf numFmtId="167" fontId="12" fillId="0" borderId="4" xfId="5" applyNumberFormat="1" applyFont="1" applyBorder="1" applyAlignment="1">
      <alignment vertical="center"/>
    </xf>
    <xf numFmtId="164" fontId="12" fillId="0" borderId="19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167" fontId="13" fillId="0" borderId="5" xfId="5" applyNumberFormat="1" applyFont="1" applyBorder="1" applyAlignment="1">
      <alignment vertical="center" wrapText="1"/>
    </xf>
    <xf numFmtId="167" fontId="12" fillId="0" borderId="5" xfId="5" applyNumberFormat="1" applyFont="1" applyBorder="1" applyAlignment="1">
      <alignment vertical="center"/>
    </xf>
    <xf numFmtId="167" fontId="12" fillId="0" borderId="3" xfId="5" applyNumberFormat="1" applyFont="1" applyBorder="1" applyAlignment="1">
      <alignment vertical="center"/>
    </xf>
    <xf numFmtId="0" fontId="10" fillId="0" borderId="0" xfId="0" applyFont="1" applyAlignment="1">
      <alignment wrapText="1"/>
    </xf>
    <xf numFmtId="164" fontId="10" fillId="0" borderId="0" xfId="5" applyFont="1" applyBorder="1" applyAlignment="1"/>
    <xf numFmtId="164" fontId="10" fillId="0" borderId="0" xfId="5" applyFont="1" applyAlignment="1"/>
    <xf numFmtId="0" fontId="15" fillId="0" borderId="3" xfId="0" applyFont="1" applyBorder="1" applyAlignment="1">
      <alignment horizontal="left" vertical="center" wrapText="1"/>
    </xf>
    <xf numFmtId="167" fontId="12" fillId="0" borderId="6" xfId="5" applyNumberFormat="1" applyFont="1" applyBorder="1" applyAlignment="1">
      <alignment vertical="center"/>
    </xf>
    <xf numFmtId="0" fontId="11" fillId="0" borderId="9" xfId="0" applyFont="1" applyBorder="1" applyAlignment="1">
      <alignment vertical="center" wrapText="1"/>
    </xf>
    <xf numFmtId="167" fontId="12" fillId="0" borderId="9" xfId="5" applyNumberFormat="1" applyFont="1" applyBorder="1" applyAlignment="1">
      <alignment vertical="center"/>
    </xf>
    <xf numFmtId="164" fontId="12" fillId="0" borderId="18" xfId="0" applyNumberFormat="1" applyFont="1" applyBorder="1" applyAlignment="1">
      <alignment vertical="center"/>
    </xf>
    <xf numFmtId="0" fontId="11" fillId="0" borderId="20" xfId="0" applyFont="1" applyBorder="1" applyAlignment="1">
      <alignment vertical="center" wrapText="1"/>
    </xf>
    <xf numFmtId="167" fontId="12" fillId="0" borderId="20" xfId="5" applyNumberFormat="1" applyFont="1" applyBorder="1" applyAlignment="1">
      <alignment vertical="center"/>
    </xf>
    <xf numFmtId="164" fontId="12" fillId="0" borderId="21" xfId="0" applyNumberFormat="1" applyFont="1" applyBorder="1" applyAlignment="1">
      <alignment vertical="center"/>
    </xf>
    <xf numFmtId="0" fontId="13" fillId="0" borderId="22" xfId="0" applyFont="1" applyBorder="1" applyAlignment="1">
      <alignment vertical="center" wrapText="1"/>
    </xf>
    <xf numFmtId="167" fontId="12" fillId="0" borderId="22" xfId="5" applyNumberFormat="1" applyFont="1" applyBorder="1" applyAlignment="1">
      <alignment vertical="center"/>
    </xf>
    <xf numFmtId="164" fontId="12" fillId="0" borderId="23" xfId="0" applyNumberFormat="1" applyFont="1" applyBorder="1" applyAlignment="1">
      <alignment vertical="center"/>
    </xf>
    <xf numFmtId="164" fontId="12" fillId="0" borderId="9" xfId="5" applyFont="1" applyBorder="1" applyAlignment="1">
      <alignment vertical="center"/>
    </xf>
    <xf numFmtId="164" fontId="11" fillId="5" borderId="18" xfId="0" applyNumberFormat="1" applyFont="1" applyFill="1" applyBorder="1" applyAlignment="1">
      <alignment vertical="center"/>
    </xf>
    <xf numFmtId="0" fontId="10" fillId="0" borderId="0" xfId="0" applyFont="1" applyAlignment="1">
      <alignment vertical="center" wrapText="1"/>
    </xf>
    <xf numFmtId="164" fontId="10" fillId="0" borderId="0" xfId="5" applyFont="1" applyBorder="1" applyAlignment="1">
      <alignment vertical="center"/>
    </xf>
    <xf numFmtId="0" fontId="12" fillId="0" borderId="9" xfId="0" applyFont="1" applyBorder="1" applyAlignment="1">
      <alignment horizontal="center"/>
    </xf>
    <xf numFmtId="0" fontId="12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4" fontId="11" fillId="4" borderId="5" xfId="0" applyNumberFormat="1" applyFont="1" applyFill="1" applyBorder="1" applyAlignment="1">
      <alignment horizontal="center" vertical="center"/>
    </xf>
    <xf numFmtId="4" fontId="12" fillId="0" borderId="9" xfId="0" applyNumberFormat="1" applyFont="1" applyBorder="1"/>
    <xf numFmtId="4" fontId="12" fillId="0" borderId="4" xfId="0" applyNumberFormat="1" applyFont="1" applyBorder="1" applyAlignment="1">
      <alignment vertical="center"/>
    </xf>
    <xf numFmtId="4" fontId="12" fillId="0" borderId="6" xfId="0" applyNumberFormat="1" applyFont="1" applyBorder="1" applyAlignment="1">
      <alignment vertical="center"/>
    </xf>
    <xf numFmtId="4" fontId="12" fillId="0" borderId="9" xfId="0" applyNumberFormat="1" applyFont="1" applyBorder="1" applyAlignment="1">
      <alignment vertical="center"/>
    </xf>
    <xf numFmtId="4" fontId="12" fillId="0" borderId="20" xfId="0" applyNumberFormat="1" applyFont="1" applyBorder="1" applyAlignment="1">
      <alignment vertical="center"/>
    </xf>
    <xf numFmtId="4" fontId="12" fillId="0" borderId="22" xfId="0" applyNumberFormat="1" applyFont="1" applyBorder="1" applyAlignment="1">
      <alignment vertical="center"/>
    </xf>
    <xf numFmtId="4" fontId="12" fillId="0" borderId="5" xfId="0" applyNumberFormat="1" applyFont="1" applyBorder="1" applyAlignment="1">
      <alignment vertical="center"/>
    </xf>
    <xf numFmtId="4" fontId="13" fillId="0" borderId="5" xfId="0" applyNumberFormat="1" applyFont="1" applyBorder="1" applyAlignment="1">
      <alignment vertical="center" wrapText="1"/>
    </xf>
    <xf numFmtId="4" fontId="12" fillId="0" borderId="3" xfId="0" applyNumberFormat="1" applyFont="1" applyBorder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/>
    <xf numFmtId="0" fontId="12" fillId="0" borderId="0" xfId="0" applyFont="1" applyBorder="1" applyAlignment="1">
      <alignment horizontal="center" vertical="center"/>
    </xf>
    <xf numFmtId="4" fontId="12" fillId="0" borderId="0" xfId="0" applyNumberFormat="1" applyFont="1" applyBorder="1" applyAlignment="1">
      <alignment vertical="center"/>
    </xf>
    <xf numFmtId="164" fontId="12" fillId="0" borderId="0" xfId="5" applyFont="1" applyBorder="1" applyAlignment="1">
      <alignment vertical="center"/>
    </xf>
    <xf numFmtId="164" fontId="12" fillId="0" borderId="25" xfId="0" applyNumberFormat="1" applyFont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166" fontId="12" fillId="0" borderId="3" xfId="0" applyNumberFormat="1" applyFont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right" vertical="center" wrapText="1"/>
    </xf>
    <xf numFmtId="166" fontId="12" fillId="0" borderId="3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164" fontId="12" fillId="0" borderId="20" xfId="5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168" fontId="12" fillId="0" borderId="3" xfId="5" applyNumberFormat="1" applyFont="1" applyBorder="1" applyAlignment="1">
      <alignment vertical="center"/>
    </xf>
    <xf numFmtId="0" fontId="12" fillId="0" borderId="3" xfId="0" applyFont="1" applyBorder="1" applyAlignment="1">
      <alignment horizontal="center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2" fillId="2" borderId="24" xfId="0" applyFont="1" applyFill="1" applyBorder="1" applyAlignment="1">
      <alignment horizontal="right" vertical="center" wrapText="1"/>
    </xf>
    <xf numFmtId="167" fontId="12" fillId="0" borderId="26" xfId="0" applyNumberFormat="1" applyFont="1" applyBorder="1" applyAlignment="1">
      <alignment horizontal="right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2" fillId="0" borderId="28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3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1" fillId="4" borderId="29" xfId="0" applyFont="1" applyFill="1" applyBorder="1" applyAlignment="1">
      <alignment horizontal="center" vertical="center"/>
    </xf>
    <xf numFmtId="0" fontId="12" fillId="0" borderId="10" xfId="0" applyFont="1" applyBorder="1"/>
    <xf numFmtId="0" fontId="12" fillId="0" borderId="30" xfId="0" applyFont="1" applyBorder="1" applyAlignment="1">
      <alignment vertical="center"/>
    </xf>
    <xf numFmtId="0" fontId="12" fillId="0" borderId="31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29" xfId="0" applyFont="1" applyBorder="1" applyAlignment="1">
      <alignment vertical="center"/>
    </xf>
    <xf numFmtId="0" fontId="12" fillId="0" borderId="32" xfId="0" applyFont="1" applyBorder="1" applyAlignment="1">
      <alignment vertical="center"/>
    </xf>
    <xf numFmtId="0" fontId="12" fillId="0" borderId="33" xfId="0" applyFont="1" applyBorder="1" applyAlignment="1">
      <alignment vertical="center"/>
    </xf>
    <xf numFmtId="0" fontId="12" fillId="0" borderId="34" xfId="0" applyFont="1" applyBorder="1" applyAlignment="1">
      <alignment vertical="center"/>
    </xf>
    <xf numFmtId="0" fontId="12" fillId="2" borderId="34" xfId="0" applyFont="1" applyFill="1" applyBorder="1" applyAlignment="1">
      <alignment horizontal="right" vertical="center" wrapText="1"/>
    </xf>
    <xf numFmtId="0" fontId="15" fillId="2" borderId="3" xfId="0" applyFont="1" applyFill="1" applyBorder="1" applyAlignment="1">
      <alignment horizontal="center" vertical="center"/>
    </xf>
    <xf numFmtId="4" fontId="12" fillId="0" borderId="3" xfId="0" applyNumberFormat="1" applyFont="1" applyBorder="1" applyAlignment="1">
      <alignment horizontal="center" vertical="center" wrapText="1"/>
    </xf>
    <xf numFmtId="167" fontId="12" fillId="0" borderId="26" xfId="0" applyNumberFormat="1" applyFont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left" vertical="center"/>
    </xf>
    <xf numFmtId="0" fontId="9" fillId="3" borderId="14" xfId="0" applyFont="1" applyFill="1" applyBorder="1" applyAlignment="1">
      <alignment horizontal="left" vertical="center"/>
    </xf>
    <xf numFmtId="0" fontId="9" fillId="3" borderId="15" xfId="0" applyFont="1" applyFill="1" applyBorder="1" applyAlignment="1">
      <alignment horizontal="left" vertical="center"/>
    </xf>
    <xf numFmtId="0" fontId="9" fillId="3" borderId="16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0" fontId="11" fillId="5" borderId="18" xfId="0" applyFont="1" applyFill="1" applyBorder="1" applyAlignment="1">
      <alignment horizontal="right" vertical="center" wrapText="1"/>
    </xf>
    <xf numFmtId="0" fontId="5" fillId="0" borderId="0" xfId="1" applyFont="1" applyAlignment="1">
      <alignment horizontal="center" vertical="top" wrapText="1"/>
    </xf>
    <xf numFmtId="0" fontId="6" fillId="0" borderId="0" xfId="1" applyFont="1" applyAlignment="1">
      <alignment wrapText="1"/>
    </xf>
    <xf numFmtId="0" fontId="5" fillId="0" borderId="8" xfId="1" applyFont="1" applyBorder="1" applyAlignment="1">
      <alignment horizontal="center" vertical="top" wrapText="1"/>
    </xf>
    <xf numFmtId="0" fontId="5" fillId="0" borderId="9" xfId="1" applyFont="1" applyBorder="1" applyAlignment="1">
      <alignment horizontal="center" vertical="top" wrapText="1"/>
    </xf>
  </cellXfs>
  <cellStyles count="6">
    <cellStyle name="Comma 3" xfId="4" xr:uid="{228ADC8D-0694-4BF0-8B76-A7878C3F05A6}"/>
    <cellStyle name="Currency" xfId="5" builtinId="4"/>
    <cellStyle name="Normal" xfId="0" builtinId="0"/>
    <cellStyle name="Normal 2" xfId="3" xr:uid="{A81BA306-3A47-4ABB-87FE-86C1481903A9}"/>
    <cellStyle name="Normal 3" xfId="2" xr:uid="{78C0DE63-1B02-4FDE-8075-2E0F5A146B73}"/>
    <cellStyle name="Normal 5" xfId="1" xr:uid="{649A026A-80A7-41C4-AD11-B9284AF004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95057</xdr:colOff>
      <xdr:row>0</xdr:row>
      <xdr:rowOff>30480</xdr:rowOff>
    </xdr:from>
    <xdr:to>
      <xdr:col>6</xdr:col>
      <xdr:colOff>24131</xdr:colOff>
      <xdr:row>1</xdr:row>
      <xdr:rowOff>168910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BFC579-E67F-4580-BBF2-76E05E61D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1457" y="30480"/>
          <a:ext cx="1826454" cy="3136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E194B-0226-45EB-A4F2-3F1EF71D0513}">
  <dimension ref="A1:F103"/>
  <sheetViews>
    <sheetView tabSelected="1" workbookViewId="0">
      <selection activeCell="B5" sqref="B5"/>
    </sheetView>
  </sheetViews>
  <sheetFormatPr defaultColWidth="14.44140625" defaultRowHeight="13.8" x14ac:dyDescent="0.25"/>
  <cols>
    <col min="1" max="1" width="7.109375" style="20" customWidth="1"/>
    <col min="2" max="2" width="55.109375" style="33" customWidth="1"/>
    <col min="3" max="3" width="8.88671875" style="58" customWidth="1"/>
    <col min="4" max="4" width="8.88671875" style="70" customWidth="1"/>
    <col min="5" max="5" width="11.109375" style="35" customWidth="1"/>
    <col min="6" max="6" width="16.5546875" style="20" customWidth="1"/>
    <col min="7" max="7" width="8.88671875" style="20" customWidth="1"/>
    <col min="8" max="8" width="15.44140625" style="20" customWidth="1"/>
    <col min="9" max="11" width="8.88671875" style="20" customWidth="1"/>
    <col min="12" max="16384" width="14.44140625" style="20"/>
  </cols>
  <sheetData>
    <row r="1" spans="1:6" x14ac:dyDescent="0.25">
      <c r="A1" s="108" t="s">
        <v>18</v>
      </c>
      <c r="B1" s="109"/>
      <c r="C1" s="109"/>
      <c r="D1" s="109"/>
      <c r="E1" s="109"/>
      <c r="F1" s="110"/>
    </row>
    <row r="2" spans="1:6" ht="15" customHeight="1" thickBot="1" x14ac:dyDescent="0.3">
      <c r="A2" s="111"/>
      <c r="B2" s="112"/>
      <c r="C2" s="112"/>
      <c r="D2" s="112"/>
      <c r="E2" s="112"/>
      <c r="F2" s="113"/>
    </row>
    <row r="3" spans="1:6" ht="23.1" customHeight="1" thickBot="1" x14ac:dyDescent="0.3">
      <c r="A3" s="95" t="s">
        <v>19</v>
      </c>
      <c r="B3" s="87" t="s">
        <v>20</v>
      </c>
      <c r="C3" s="21" t="s">
        <v>21</v>
      </c>
      <c r="D3" s="59" t="s">
        <v>0</v>
      </c>
      <c r="E3" s="22" t="s">
        <v>22</v>
      </c>
      <c r="F3" s="23" t="s">
        <v>23</v>
      </c>
    </row>
    <row r="4" spans="1:6" ht="21.6" customHeight="1" thickBot="1" x14ac:dyDescent="0.35">
      <c r="A4" s="96">
        <v>1</v>
      </c>
      <c r="B4" s="24" t="s">
        <v>24</v>
      </c>
      <c r="C4" s="51"/>
      <c r="D4" s="60"/>
      <c r="E4" s="25"/>
      <c r="F4" s="26"/>
    </row>
    <row r="5" spans="1:6" s="29" customFormat="1" ht="46.8" x14ac:dyDescent="0.3">
      <c r="A5" s="97">
        <v>1.1000000000000001</v>
      </c>
      <c r="B5" s="88" t="s">
        <v>12</v>
      </c>
      <c r="C5" s="1" t="s">
        <v>1</v>
      </c>
      <c r="D5" s="61">
        <f>(3.14*1*1*20)+(3.14*0.7*0.7*1.2)</f>
        <v>64.646320000000003</v>
      </c>
      <c r="E5" s="27"/>
      <c r="F5" s="28">
        <f>D5*E5</f>
        <v>0</v>
      </c>
    </row>
    <row r="6" spans="1:6" s="29" customFormat="1" ht="24.9" customHeight="1" thickBot="1" x14ac:dyDescent="0.35">
      <c r="A6" s="98">
        <v>1.2</v>
      </c>
      <c r="B6" s="89" t="s">
        <v>25</v>
      </c>
      <c r="C6" s="1" t="s">
        <v>1</v>
      </c>
      <c r="D6" s="62">
        <f>D5</f>
        <v>64.646320000000003</v>
      </c>
      <c r="E6" s="37"/>
      <c r="F6" s="28">
        <f>D6*E6</f>
        <v>0</v>
      </c>
    </row>
    <row r="7" spans="1:6" s="29" customFormat="1" ht="25.5" customHeight="1" thickBot="1" x14ac:dyDescent="0.35">
      <c r="A7" s="99">
        <v>2</v>
      </c>
      <c r="B7" s="38" t="s">
        <v>40</v>
      </c>
      <c r="C7" s="1"/>
      <c r="D7" s="63"/>
      <c r="E7" s="39"/>
      <c r="F7" s="40"/>
    </row>
    <row r="8" spans="1:6" ht="31.2" x14ac:dyDescent="0.25">
      <c r="A8" s="85">
        <v>2.1</v>
      </c>
      <c r="B8" s="36" t="s">
        <v>17</v>
      </c>
      <c r="C8" s="105" t="s">
        <v>41</v>
      </c>
      <c r="D8" s="106">
        <f>3.14*3*0.5*1</f>
        <v>4.71</v>
      </c>
      <c r="E8" s="76"/>
      <c r="F8" s="107">
        <f t="shared" ref="F8" si="0">D8*E8</f>
        <v>0</v>
      </c>
    </row>
    <row r="9" spans="1:6" ht="63" thickBot="1" x14ac:dyDescent="0.3">
      <c r="A9" s="85">
        <v>3.2</v>
      </c>
      <c r="B9" s="36" t="s">
        <v>16</v>
      </c>
      <c r="C9" s="105" t="s">
        <v>41</v>
      </c>
      <c r="D9" s="106">
        <f>D8</f>
        <v>4.71</v>
      </c>
      <c r="E9" s="76"/>
      <c r="F9" s="107">
        <f>D9*E9</f>
        <v>0</v>
      </c>
    </row>
    <row r="10" spans="1:6" s="29" customFormat="1" ht="21.6" customHeight="1" x14ac:dyDescent="0.3">
      <c r="A10" s="100">
        <v>3</v>
      </c>
      <c r="B10" s="41" t="s">
        <v>26</v>
      </c>
      <c r="C10" s="52"/>
      <c r="D10" s="64"/>
      <c r="E10" s="42"/>
      <c r="F10" s="43"/>
    </row>
    <row r="11" spans="1:6" s="29" customFormat="1" ht="31.8" thickBot="1" x14ac:dyDescent="0.35">
      <c r="A11" s="101"/>
      <c r="B11" s="44" t="s">
        <v>27</v>
      </c>
      <c r="C11" s="53"/>
      <c r="D11" s="65"/>
      <c r="E11" s="45"/>
      <c r="F11" s="46"/>
    </row>
    <row r="12" spans="1:6" s="29" customFormat="1" ht="72" customHeight="1" x14ac:dyDescent="0.3">
      <c r="A12" s="102">
        <v>3.1</v>
      </c>
      <c r="B12" s="90" t="s">
        <v>37</v>
      </c>
      <c r="C12" s="1" t="s">
        <v>1</v>
      </c>
      <c r="D12" s="66">
        <f>((3.14*3*3)/4)*0.15</f>
        <v>1.05975</v>
      </c>
      <c r="E12" s="31"/>
      <c r="F12" s="28">
        <f>D12*E12</f>
        <v>0</v>
      </c>
    </row>
    <row r="13" spans="1:6" s="29" customFormat="1" ht="78.599999999999994" thickBot="1" x14ac:dyDescent="0.35">
      <c r="A13" s="102">
        <v>3.2</v>
      </c>
      <c r="B13" s="88" t="s">
        <v>13</v>
      </c>
      <c r="C13" s="54" t="s">
        <v>28</v>
      </c>
      <c r="D13" s="67">
        <v>34</v>
      </c>
      <c r="E13" s="30"/>
      <c r="F13" s="28">
        <f>D13*E13</f>
        <v>0</v>
      </c>
    </row>
    <row r="14" spans="1:6" s="29" customFormat="1" ht="24.9" customHeight="1" thickBot="1" x14ac:dyDescent="0.35">
      <c r="A14" s="99">
        <v>4</v>
      </c>
      <c r="B14" s="38" t="s">
        <v>30</v>
      </c>
      <c r="C14" s="55"/>
      <c r="D14" s="63"/>
      <c r="E14" s="47"/>
      <c r="F14" s="40"/>
    </row>
    <row r="15" spans="1:6" s="29" customFormat="1" ht="51" customHeight="1" thickBot="1" x14ac:dyDescent="0.35">
      <c r="A15" s="102">
        <v>4.0999999999999996</v>
      </c>
      <c r="B15" s="90" t="s">
        <v>31</v>
      </c>
      <c r="C15" s="54" t="s">
        <v>29</v>
      </c>
      <c r="D15" s="67">
        <v>1</v>
      </c>
      <c r="E15" s="30"/>
      <c r="F15" s="28">
        <f>D15*E15</f>
        <v>0</v>
      </c>
    </row>
    <row r="16" spans="1:6" s="29" customFormat="1" ht="24.6" customHeight="1" thickBot="1" x14ac:dyDescent="0.35">
      <c r="A16" s="99">
        <v>5</v>
      </c>
      <c r="B16" s="38" t="s">
        <v>32</v>
      </c>
      <c r="C16" s="55"/>
      <c r="D16" s="63"/>
      <c r="E16" s="47"/>
      <c r="F16" s="40"/>
    </row>
    <row r="17" spans="1:6" s="29" customFormat="1" ht="26.4" customHeight="1" x14ac:dyDescent="0.3">
      <c r="A17" s="103">
        <v>5.0999999999999996</v>
      </c>
      <c r="B17" s="91" t="s">
        <v>33</v>
      </c>
      <c r="C17" s="56" t="s">
        <v>19</v>
      </c>
      <c r="D17" s="68">
        <v>1</v>
      </c>
      <c r="E17" s="32"/>
      <c r="F17" s="28">
        <f t="shared" ref="F17:F18" si="1">D17*E17</f>
        <v>0</v>
      </c>
    </row>
    <row r="18" spans="1:6" s="29" customFormat="1" ht="43.8" customHeight="1" thickBot="1" x14ac:dyDescent="0.35">
      <c r="A18" s="103">
        <v>5.2</v>
      </c>
      <c r="B18" s="92" t="s">
        <v>34</v>
      </c>
      <c r="C18" s="56" t="s">
        <v>19</v>
      </c>
      <c r="D18" s="68">
        <v>1</v>
      </c>
      <c r="E18" s="32"/>
      <c r="F18" s="28">
        <f t="shared" si="1"/>
        <v>0</v>
      </c>
    </row>
    <row r="19" spans="1:6" s="29" customFormat="1" ht="27.6" customHeight="1" thickBot="1" x14ac:dyDescent="0.35">
      <c r="A19" s="100">
        <v>6</v>
      </c>
      <c r="B19" s="41" t="s">
        <v>35</v>
      </c>
      <c r="C19" s="52"/>
      <c r="D19" s="64"/>
      <c r="E19" s="80"/>
      <c r="F19" s="40"/>
    </row>
    <row r="20" spans="1:6" s="29" customFormat="1" ht="32.4" customHeight="1" thickBot="1" x14ac:dyDescent="0.35">
      <c r="A20" s="103">
        <v>6.1</v>
      </c>
      <c r="B20" s="91" t="s">
        <v>42</v>
      </c>
      <c r="C20" s="81" t="s">
        <v>29</v>
      </c>
      <c r="D20" s="68">
        <v>1</v>
      </c>
      <c r="E20" s="82"/>
      <c r="F20" s="28">
        <f>D20*E20</f>
        <v>0</v>
      </c>
    </row>
    <row r="21" spans="1:6" s="29" customFormat="1" ht="27.6" customHeight="1" x14ac:dyDescent="0.3">
      <c r="A21" s="102">
        <v>7</v>
      </c>
      <c r="B21" s="41" t="s">
        <v>38</v>
      </c>
      <c r="C21" s="71"/>
      <c r="D21" s="72"/>
      <c r="E21" s="73"/>
      <c r="F21" s="74"/>
    </row>
    <row r="22" spans="1:6" s="79" customFormat="1" ht="46.8" x14ac:dyDescent="0.3">
      <c r="A22" s="104">
        <v>7.1</v>
      </c>
      <c r="B22" s="93" t="s">
        <v>14</v>
      </c>
      <c r="C22" s="83" t="s">
        <v>15</v>
      </c>
      <c r="D22" s="84">
        <v>20</v>
      </c>
      <c r="E22" s="78"/>
      <c r="F22" s="86">
        <f>D22*E22</f>
        <v>0</v>
      </c>
    </row>
    <row r="23" spans="1:6" s="79" customFormat="1" ht="78" x14ac:dyDescent="0.3">
      <c r="A23" s="104">
        <v>7.2</v>
      </c>
      <c r="B23" s="94" t="s">
        <v>39</v>
      </c>
      <c r="C23" s="75" t="s">
        <v>2</v>
      </c>
      <c r="D23" s="77">
        <v>1</v>
      </c>
      <c r="E23" s="78"/>
      <c r="F23" s="86">
        <f>D23*E23</f>
        <v>0</v>
      </c>
    </row>
    <row r="24" spans="1:6" s="79" customFormat="1" ht="47.4" thickBot="1" x14ac:dyDescent="0.35">
      <c r="A24" s="104">
        <v>7.3</v>
      </c>
      <c r="B24" s="88" t="s">
        <v>3</v>
      </c>
      <c r="C24" s="75" t="s">
        <v>2</v>
      </c>
      <c r="D24" s="77">
        <v>1</v>
      </c>
      <c r="E24" s="78"/>
      <c r="F24" s="86">
        <f>D24*E24</f>
        <v>0</v>
      </c>
    </row>
    <row r="25" spans="1:6" s="29" customFormat="1" ht="19.5" customHeight="1" thickBot="1" x14ac:dyDescent="0.35">
      <c r="A25" s="114" t="s">
        <v>36</v>
      </c>
      <c r="B25" s="115"/>
      <c r="C25" s="115"/>
      <c r="D25" s="115"/>
      <c r="E25" s="116"/>
      <c r="F25" s="48">
        <f>SUM(F5:F24)</f>
        <v>0</v>
      </c>
    </row>
    <row r="26" spans="1:6" s="29" customFormat="1" ht="15.75" customHeight="1" x14ac:dyDescent="0.3">
      <c r="B26" s="49"/>
      <c r="C26" s="57"/>
      <c r="D26" s="69"/>
      <c r="E26" s="50"/>
    </row>
    <row r="27" spans="1:6" s="29" customFormat="1" ht="15.75" customHeight="1" x14ac:dyDescent="0.3">
      <c r="B27" s="49"/>
      <c r="C27" s="57"/>
      <c r="D27" s="69"/>
      <c r="E27" s="50"/>
    </row>
    <row r="28" spans="1:6" s="29" customFormat="1" ht="31.5" customHeight="1" x14ac:dyDescent="0.3">
      <c r="B28" s="49"/>
      <c r="C28" s="57"/>
      <c r="D28" s="69"/>
      <c r="E28" s="50"/>
    </row>
    <row r="29" spans="1:6" s="29" customFormat="1" ht="33" customHeight="1" x14ac:dyDescent="0.3">
      <c r="B29" s="49"/>
      <c r="C29" s="57"/>
      <c r="D29" s="69"/>
      <c r="E29" s="50"/>
    </row>
    <row r="30" spans="1:6" s="29" customFormat="1" ht="48" customHeight="1" x14ac:dyDescent="0.3">
      <c r="B30" s="49"/>
      <c r="C30" s="57"/>
      <c r="D30" s="69"/>
      <c r="E30" s="50"/>
    </row>
    <row r="31" spans="1:6" s="29" customFormat="1" ht="15.75" customHeight="1" x14ac:dyDescent="0.3">
      <c r="B31" s="49"/>
      <c r="C31" s="57"/>
      <c r="D31" s="69"/>
      <c r="E31" s="50"/>
    </row>
    <row r="32" spans="1:6" s="29" customFormat="1" ht="15.75" customHeight="1" x14ac:dyDescent="0.3">
      <c r="B32" s="49"/>
      <c r="C32" s="57"/>
      <c r="D32" s="69"/>
      <c r="E32" s="50"/>
    </row>
    <row r="33" spans="2:5" s="29" customFormat="1" ht="15.75" customHeight="1" x14ac:dyDescent="0.3">
      <c r="B33" s="49"/>
      <c r="C33" s="57"/>
      <c r="D33" s="69"/>
      <c r="E33" s="50"/>
    </row>
    <row r="34" spans="2:5" s="29" customFormat="1" ht="15.75" customHeight="1" x14ac:dyDescent="0.3">
      <c r="B34" s="49"/>
      <c r="C34" s="57"/>
      <c r="D34" s="69"/>
      <c r="E34" s="50"/>
    </row>
    <row r="35" spans="2:5" s="29" customFormat="1" ht="15.75" customHeight="1" x14ac:dyDescent="0.3">
      <c r="B35" s="49"/>
      <c r="C35" s="57"/>
      <c r="D35" s="69"/>
      <c r="E35" s="50"/>
    </row>
    <row r="36" spans="2:5" s="29" customFormat="1" ht="15.75" customHeight="1" x14ac:dyDescent="0.3">
      <c r="B36" s="49"/>
      <c r="C36" s="57"/>
      <c r="D36" s="69"/>
      <c r="E36" s="50"/>
    </row>
    <row r="37" spans="2:5" ht="47.25" customHeight="1" x14ac:dyDescent="0.25">
      <c r="E37" s="34"/>
    </row>
    <row r="38" spans="2:5" ht="15.75" customHeight="1" x14ac:dyDescent="0.25">
      <c r="E38" s="34"/>
    </row>
    <row r="39" spans="2:5" ht="30.75" customHeight="1" x14ac:dyDescent="0.25">
      <c r="E39" s="34"/>
    </row>
    <row r="40" spans="2:5" ht="17.25" customHeight="1" x14ac:dyDescent="0.25">
      <c r="E40" s="34"/>
    </row>
    <row r="41" spans="2:5" ht="15.75" customHeight="1" x14ac:dyDescent="0.25">
      <c r="E41" s="34"/>
    </row>
    <row r="42" spans="2:5" ht="15.75" customHeight="1" x14ac:dyDescent="0.25">
      <c r="E42" s="34"/>
    </row>
    <row r="43" spans="2:5" ht="15.75" customHeight="1" x14ac:dyDescent="0.25">
      <c r="E43" s="34"/>
    </row>
    <row r="44" spans="2:5" ht="15.75" customHeight="1" x14ac:dyDescent="0.25">
      <c r="E44" s="34"/>
    </row>
    <row r="45" spans="2:5" ht="15.75" customHeight="1" x14ac:dyDescent="0.25">
      <c r="E45" s="34"/>
    </row>
    <row r="46" spans="2:5" ht="15.75" customHeight="1" x14ac:dyDescent="0.25">
      <c r="E46" s="34"/>
    </row>
    <row r="47" spans="2:5" ht="15.75" customHeight="1" x14ac:dyDescent="0.25">
      <c r="E47" s="34"/>
    </row>
    <row r="48" spans="2:5" ht="15.75" customHeight="1" x14ac:dyDescent="0.25">
      <c r="E48" s="34"/>
    </row>
    <row r="49" spans="5:5" ht="37.5" customHeight="1" x14ac:dyDescent="0.25">
      <c r="E49" s="34"/>
    </row>
    <row r="50" spans="5:5" ht="15.75" customHeight="1" x14ac:dyDescent="0.25">
      <c r="E50" s="34"/>
    </row>
    <row r="51" spans="5:5" ht="15.75" customHeight="1" x14ac:dyDescent="0.25">
      <c r="E51" s="34"/>
    </row>
    <row r="52" spans="5:5" ht="15.75" customHeight="1" x14ac:dyDescent="0.25">
      <c r="E52" s="34"/>
    </row>
    <row r="53" spans="5:5" ht="46.5" customHeight="1" x14ac:dyDescent="0.25">
      <c r="E53" s="34"/>
    </row>
    <row r="54" spans="5:5" ht="18" customHeight="1" x14ac:dyDescent="0.25">
      <c r="E54" s="34"/>
    </row>
    <row r="55" spans="5:5" ht="17.25" customHeight="1" x14ac:dyDescent="0.25">
      <c r="E55" s="34"/>
    </row>
    <row r="56" spans="5:5" x14ac:dyDescent="0.25">
      <c r="E56" s="34"/>
    </row>
    <row r="57" spans="5:5" ht="30.75" customHeight="1" x14ac:dyDescent="0.25">
      <c r="E57" s="34"/>
    </row>
    <row r="58" spans="5:5" ht="18.75" customHeight="1" x14ac:dyDescent="0.25">
      <c r="E58" s="34"/>
    </row>
    <row r="59" spans="5:5" x14ac:dyDescent="0.25">
      <c r="E59" s="34"/>
    </row>
    <row r="60" spans="5:5" x14ac:dyDescent="0.25">
      <c r="E60" s="34"/>
    </row>
    <row r="61" spans="5:5" ht="34.5" customHeight="1" x14ac:dyDescent="0.25">
      <c r="E61" s="34"/>
    </row>
    <row r="62" spans="5:5" ht="15.75" customHeight="1" x14ac:dyDescent="0.25">
      <c r="E62" s="34"/>
    </row>
    <row r="63" spans="5:5" ht="15.75" customHeight="1" x14ac:dyDescent="0.25">
      <c r="E63" s="34"/>
    </row>
    <row r="64" spans="5:5" ht="15.75" customHeight="1" x14ac:dyDescent="0.25">
      <c r="E64" s="34"/>
    </row>
    <row r="65" spans="5:5" ht="36.75" customHeight="1" x14ac:dyDescent="0.25">
      <c r="E65" s="34"/>
    </row>
    <row r="66" spans="5:5" ht="15.75" customHeight="1" x14ac:dyDescent="0.25">
      <c r="E66" s="34"/>
    </row>
    <row r="67" spans="5:5" ht="15.75" customHeight="1" x14ac:dyDescent="0.25">
      <c r="E67" s="34"/>
    </row>
    <row r="68" spans="5:5" ht="15.75" customHeight="1" x14ac:dyDescent="0.25">
      <c r="E68" s="34"/>
    </row>
    <row r="69" spans="5:5" ht="31.5" customHeight="1" x14ac:dyDescent="0.25">
      <c r="E69" s="34"/>
    </row>
    <row r="70" spans="5:5" ht="15.75" customHeight="1" x14ac:dyDescent="0.25">
      <c r="E70" s="34"/>
    </row>
    <row r="71" spans="5:5" ht="15.75" customHeight="1" x14ac:dyDescent="0.25">
      <c r="E71" s="34"/>
    </row>
    <row r="72" spans="5:5" ht="15.75" customHeight="1" x14ac:dyDescent="0.25">
      <c r="E72" s="34"/>
    </row>
    <row r="73" spans="5:5" ht="15.75" customHeight="1" x14ac:dyDescent="0.25">
      <c r="E73" s="34"/>
    </row>
    <row r="74" spans="5:5" ht="15.75" customHeight="1" x14ac:dyDescent="0.25">
      <c r="E74" s="34"/>
    </row>
    <row r="75" spans="5:5" x14ac:dyDescent="0.25">
      <c r="E75" s="34"/>
    </row>
    <row r="76" spans="5:5" ht="15.75" customHeight="1" x14ac:dyDescent="0.25">
      <c r="E76" s="34"/>
    </row>
    <row r="77" spans="5:5" ht="16.5" customHeight="1" x14ac:dyDescent="0.25">
      <c r="E77" s="34"/>
    </row>
    <row r="78" spans="5:5" ht="15.75" customHeight="1" x14ac:dyDescent="0.25">
      <c r="E78" s="34"/>
    </row>
    <row r="79" spans="5:5" ht="15.75" customHeight="1" x14ac:dyDescent="0.25">
      <c r="E79" s="34"/>
    </row>
    <row r="80" spans="5:5" ht="15.75" customHeight="1" x14ac:dyDescent="0.25">
      <c r="E80" s="34"/>
    </row>
    <row r="81" spans="5:5" ht="32.25" customHeight="1" x14ac:dyDescent="0.25">
      <c r="E81" s="34"/>
    </row>
    <row r="82" spans="5:5" ht="15.75" customHeight="1" x14ac:dyDescent="0.25">
      <c r="E82" s="34"/>
    </row>
    <row r="83" spans="5:5" ht="15.75" customHeight="1" x14ac:dyDescent="0.25">
      <c r="E83" s="34"/>
    </row>
    <row r="84" spans="5:5" ht="30" customHeight="1" x14ac:dyDescent="0.25">
      <c r="E84" s="34"/>
    </row>
    <row r="85" spans="5:5" ht="15" customHeight="1" x14ac:dyDescent="0.25">
      <c r="E85" s="34"/>
    </row>
    <row r="86" spans="5:5" ht="30" customHeight="1" x14ac:dyDescent="0.25">
      <c r="E86" s="34"/>
    </row>
    <row r="87" spans="5:5" ht="15.75" customHeight="1" x14ac:dyDescent="0.25">
      <c r="E87" s="34"/>
    </row>
    <row r="88" spans="5:5" ht="15.75" customHeight="1" x14ac:dyDescent="0.25">
      <c r="E88" s="34"/>
    </row>
    <row r="89" spans="5:5" ht="15" customHeight="1" x14ac:dyDescent="0.25">
      <c r="E89" s="34"/>
    </row>
    <row r="90" spans="5:5" ht="26.25" customHeight="1" x14ac:dyDescent="0.25">
      <c r="E90" s="34"/>
    </row>
    <row r="91" spans="5:5" ht="15" customHeight="1" x14ac:dyDescent="0.25">
      <c r="E91" s="34"/>
    </row>
    <row r="92" spans="5:5" ht="34.5" customHeight="1" x14ac:dyDescent="0.25">
      <c r="E92" s="34"/>
    </row>
    <row r="93" spans="5:5" ht="15" customHeight="1" x14ac:dyDescent="0.25">
      <c r="E93" s="34"/>
    </row>
    <row r="103" ht="15" customHeight="1" x14ac:dyDescent="0.25"/>
  </sheetData>
  <mergeCells count="2">
    <mergeCell ref="A1:F2"/>
    <mergeCell ref="A25:E25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D5C71-7D90-481E-8B29-DC5ED7F270AF}">
  <dimension ref="A1:D9"/>
  <sheetViews>
    <sheetView workbookViewId="0">
      <selection activeCell="F21" sqref="F21"/>
    </sheetView>
  </sheetViews>
  <sheetFormatPr defaultRowHeight="14.4" x14ac:dyDescent="0.3"/>
  <cols>
    <col min="2" max="2" width="31.77734375" customWidth="1"/>
    <col min="4" max="4" width="21.77734375" customWidth="1"/>
  </cols>
  <sheetData>
    <row r="1" spans="1:4" x14ac:dyDescent="0.3">
      <c r="A1" s="117" t="s">
        <v>4</v>
      </c>
      <c r="B1" s="118"/>
      <c r="C1" s="118"/>
      <c r="D1" s="118"/>
    </row>
    <row r="2" spans="1:4" x14ac:dyDescent="0.3">
      <c r="A2" s="118"/>
      <c r="B2" s="118"/>
      <c r="C2" s="118"/>
      <c r="D2" s="118"/>
    </row>
    <row r="3" spans="1:4" ht="15.6" x14ac:dyDescent="0.3">
      <c r="A3" s="2"/>
      <c r="B3" s="3"/>
      <c r="C3" s="4"/>
      <c r="D3" s="5"/>
    </row>
    <row r="4" spans="1:4" ht="15.6" x14ac:dyDescent="0.3">
      <c r="A4" s="6" t="s">
        <v>5</v>
      </c>
      <c r="B4" s="7" t="s">
        <v>6</v>
      </c>
      <c r="C4" s="8" t="s">
        <v>7</v>
      </c>
      <c r="D4" s="9" t="s">
        <v>8</v>
      </c>
    </row>
    <row r="5" spans="1:4" ht="15.6" x14ac:dyDescent="0.3">
      <c r="A5" s="10"/>
      <c r="B5" s="11"/>
      <c r="C5" s="12"/>
      <c r="D5" s="13"/>
    </row>
    <row r="6" spans="1:4" ht="15.6" x14ac:dyDescent="0.3">
      <c r="A6" s="14">
        <v>1</v>
      </c>
      <c r="B6" s="3" t="s">
        <v>9</v>
      </c>
      <c r="C6" s="15" t="s">
        <v>10</v>
      </c>
      <c r="D6" s="16">
        <f>'BOQ for Ceelsame well'!F25</f>
        <v>0</v>
      </c>
    </row>
    <row r="7" spans="1:4" ht="15.6" x14ac:dyDescent="0.3">
      <c r="A7" s="14"/>
      <c r="B7" s="3"/>
      <c r="C7" s="17"/>
      <c r="D7" s="16"/>
    </row>
    <row r="8" spans="1:4" ht="16.2" thickBot="1" x14ac:dyDescent="0.35">
      <c r="A8" s="14"/>
      <c r="B8" s="3"/>
      <c r="C8" s="15"/>
      <c r="D8" s="16"/>
    </row>
    <row r="9" spans="1:4" ht="16.2" thickBot="1" x14ac:dyDescent="0.35">
      <c r="A9" s="119" t="s">
        <v>11</v>
      </c>
      <c r="B9" s="120"/>
      <c r="C9" s="18"/>
      <c r="D9" s="19">
        <f>D6</f>
        <v>0</v>
      </c>
    </row>
  </sheetData>
  <mergeCells count="2">
    <mergeCell ref="A1:D2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BOQ for Ceelsame well</vt:lpstr>
      <vt:lpstr>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Maxamed Abdi Ducaale</dc:creator>
  <cp:keywords/>
  <dc:description/>
  <cp:lastModifiedBy>Maxamed Abdi Ducaale</cp:lastModifiedBy>
  <cp:revision/>
  <dcterms:created xsi:type="dcterms:W3CDTF">2024-05-08T11:24:53Z</dcterms:created>
  <dcterms:modified xsi:type="dcterms:W3CDTF">2024-12-03T04:01:43Z</dcterms:modified>
  <cp:category/>
  <cp:contentStatus/>
</cp:coreProperties>
</file>